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490" windowHeight="7620" tabRatio="500"/>
  </bookViews>
  <sheets>
    <sheet name="Burimet e Financimit" sheetId="3" r:id="rId1"/>
    <sheet name="Permbledhese financimi" sheetId="8" r:id="rId2"/>
    <sheet name="Plani i shitjeve" sheetId="5" r:id="rId3"/>
    <sheet name="Te ardhura&amp;Shpenz" sheetId="6" r:id="rId4"/>
    <sheet name="Fluksi i parave" sheetId="7" r:id="rId5"/>
    <sheet name="Buxheti i projektit" sheetId="9" r:id="rId6"/>
  </sheets>
  <definedNames>
    <definedName name="__xlfn_IFERROR">#N/A</definedName>
    <definedName name="_xlnm.Print_Area" localSheetId="0">'Burimet e Financimit'!$A$3:$E$32</definedName>
    <definedName name="_xlnm.Print_Area" localSheetId="1">'Permbledhese financimi'!$A$2:$C$8</definedName>
  </definedNames>
  <calcPr calcId="125725"/>
</workbook>
</file>

<file path=xl/calcChain.xml><?xml version="1.0" encoding="utf-8"?>
<calcChain xmlns="http://schemas.openxmlformats.org/spreadsheetml/2006/main">
  <c r="E10" i="3"/>
  <c r="B13"/>
  <c r="E16"/>
  <c r="B21"/>
  <c r="E25"/>
  <c r="B30"/>
  <c r="E30"/>
  <c r="G6" i="5"/>
  <c r="G7"/>
  <c r="G8"/>
  <c r="G9"/>
  <c r="G10"/>
  <c r="G11"/>
  <c r="A17"/>
  <c r="N17"/>
  <c r="A18"/>
  <c r="N18"/>
  <c r="A19"/>
  <c r="N19"/>
  <c r="A20"/>
  <c r="N20"/>
  <c r="A21"/>
  <c r="N21"/>
  <c r="N22"/>
  <c r="B23"/>
  <c r="C23"/>
  <c r="D23"/>
  <c r="E23"/>
  <c r="F23"/>
  <c r="G23"/>
  <c r="H23"/>
  <c r="I23"/>
  <c r="J23"/>
  <c r="K23"/>
  <c r="L23"/>
  <c r="M23"/>
  <c r="N23"/>
  <c r="A28"/>
  <c r="A29"/>
  <c r="A30"/>
  <c r="A31"/>
  <c r="A32"/>
  <c r="B34"/>
  <c r="C34"/>
  <c r="D34"/>
  <c r="C4" i="6"/>
  <c r="C6" s="1"/>
  <c r="C27" s="1"/>
  <c r="D4"/>
  <c r="E4"/>
  <c r="D6"/>
  <c r="D27" s="1"/>
  <c r="E6"/>
  <c r="E27" s="1"/>
  <c r="C23"/>
  <c r="C26"/>
  <c r="D26"/>
  <c r="E26"/>
  <c r="C5" i="7"/>
  <c r="C8" s="1"/>
  <c r="D5"/>
  <c r="D8" s="1"/>
  <c r="E5"/>
  <c r="E8" s="1"/>
  <c r="F5"/>
  <c r="G5"/>
  <c r="H5"/>
  <c r="H8" s="1"/>
  <c r="I5"/>
  <c r="I8" s="1"/>
  <c r="J5"/>
  <c r="K5"/>
  <c r="K8" s="1"/>
  <c r="L5"/>
  <c r="L8" s="1"/>
  <c r="M5"/>
  <c r="M8" s="1"/>
  <c r="N5"/>
  <c r="B6"/>
  <c r="B8" s="1"/>
  <c r="O6"/>
  <c r="O7"/>
  <c r="F8"/>
  <c r="G8"/>
  <c r="G12" s="1"/>
  <c r="J8"/>
  <c r="N8"/>
  <c r="N12" s="1"/>
  <c r="N30" s="1"/>
  <c r="N31" s="1"/>
  <c r="O9"/>
  <c r="B10"/>
  <c r="B30" s="1"/>
  <c r="O10"/>
  <c r="O11"/>
  <c r="F12"/>
  <c r="F30" s="1"/>
  <c r="F31" s="1"/>
  <c r="J12"/>
  <c r="C13"/>
  <c r="D13"/>
  <c r="E13"/>
  <c r="F13"/>
  <c r="G13"/>
  <c r="H13"/>
  <c r="I13"/>
  <c r="J13"/>
  <c r="K13"/>
  <c r="L13"/>
  <c r="M13"/>
  <c r="N13"/>
  <c r="C14"/>
  <c r="D14"/>
  <c r="E14"/>
  <c r="F14"/>
  <c r="G14"/>
  <c r="H14"/>
  <c r="I14"/>
  <c r="J14"/>
  <c r="K14"/>
  <c r="L14"/>
  <c r="M14"/>
  <c r="N14"/>
  <c r="C15"/>
  <c r="D15"/>
  <c r="O15" s="1"/>
  <c r="E15"/>
  <c r="F15"/>
  <c r="G15"/>
  <c r="H15"/>
  <c r="I15"/>
  <c r="J15"/>
  <c r="K15"/>
  <c r="L15"/>
  <c r="M15"/>
  <c r="N15"/>
  <c r="C16"/>
  <c r="D16"/>
  <c r="E16"/>
  <c r="F16"/>
  <c r="G16"/>
  <c r="H16"/>
  <c r="I16"/>
  <c r="J16"/>
  <c r="K16"/>
  <c r="L16"/>
  <c r="M16"/>
  <c r="N16"/>
  <c r="C17"/>
  <c r="D17"/>
  <c r="E17"/>
  <c r="F17"/>
  <c r="G17"/>
  <c r="H17"/>
  <c r="I17"/>
  <c r="J17"/>
  <c r="K17"/>
  <c r="L17"/>
  <c r="M17"/>
  <c r="N17"/>
  <c r="C18"/>
  <c r="D18"/>
  <c r="E18"/>
  <c r="F18"/>
  <c r="G18"/>
  <c r="H18"/>
  <c r="I18"/>
  <c r="J18"/>
  <c r="K18"/>
  <c r="L18"/>
  <c r="M18"/>
  <c r="N18"/>
  <c r="C19"/>
  <c r="D19"/>
  <c r="E19"/>
  <c r="F19"/>
  <c r="G19"/>
  <c r="H19"/>
  <c r="I19"/>
  <c r="J19"/>
  <c r="K19"/>
  <c r="L19"/>
  <c r="M19"/>
  <c r="N19"/>
  <c r="O19"/>
  <c r="C20"/>
  <c r="D20"/>
  <c r="E20"/>
  <c r="F20"/>
  <c r="O20" s="1"/>
  <c r="G20"/>
  <c r="H20"/>
  <c r="I20"/>
  <c r="J20"/>
  <c r="K20"/>
  <c r="L20"/>
  <c r="M20"/>
  <c r="N20"/>
  <c r="C21"/>
  <c r="D21"/>
  <c r="E21"/>
  <c r="F21"/>
  <c r="G21"/>
  <c r="H21"/>
  <c r="I21"/>
  <c r="J21"/>
  <c r="K21"/>
  <c r="L21"/>
  <c r="M21"/>
  <c r="N21"/>
  <c r="C22"/>
  <c r="D22"/>
  <c r="E22"/>
  <c r="F22"/>
  <c r="G22"/>
  <c r="H22"/>
  <c r="I22"/>
  <c r="J22"/>
  <c r="K22"/>
  <c r="L22"/>
  <c r="M22"/>
  <c r="N22"/>
  <c r="C23"/>
  <c r="D23"/>
  <c r="E23"/>
  <c r="F23"/>
  <c r="O23" s="1"/>
  <c r="G23"/>
  <c r="H23"/>
  <c r="I23"/>
  <c r="J23"/>
  <c r="K23"/>
  <c r="L23"/>
  <c r="M23"/>
  <c r="N23"/>
  <c r="C24"/>
  <c r="D24"/>
  <c r="E24"/>
  <c r="F24"/>
  <c r="G24"/>
  <c r="H24"/>
  <c r="I24"/>
  <c r="J24"/>
  <c r="K24"/>
  <c r="L24"/>
  <c r="M24"/>
  <c r="N24"/>
  <c r="C25"/>
  <c r="D25"/>
  <c r="E25"/>
  <c r="F25"/>
  <c r="G25"/>
  <c r="H25"/>
  <c r="I25"/>
  <c r="J25"/>
  <c r="K25"/>
  <c r="L25"/>
  <c r="M25"/>
  <c r="N25"/>
  <c r="O25"/>
  <c r="C26"/>
  <c r="D26"/>
  <c r="E26"/>
  <c r="F26"/>
  <c r="G26"/>
  <c r="H26"/>
  <c r="I26"/>
  <c r="J26"/>
  <c r="K26"/>
  <c r="L26"/>
  <c r="M26"/>
  <c r="N26"/>
  <c r="O26"/>
  <c r="O27"/>
  <c r="O29"/>
  <c r="J30"/>
  <c r="J31" s="1"/>
  <c r="G30" l="1"/>
  <c r="G31" s="1"/>
  <c r="O24"/>
  <c r="O22"/>
  <c r="O14"/>
  <c r="O13"/>
  <c r="O18"/>
  <c r="O17"/>
  <c r="O21"/>
  <c r="O16"/>
  <c r="B31"/>
  <c r="B32" s="1"/>
  <c r="C3" s="1"/>
  <c r="O3" s="1"/>
  <c r="D12"/>
  <c r="D30" s="1"/>
  <c r="D31" s="1"/>
  <c r="C30" i="6"/>
  <c r="C28"/>
  <c r="I28" i="7" s="1"/>
  <c r="O28" s="1"/>
  <c r="C29" i="6"/>
  <c r="L12" i="7"/>
  <c r="L30" s="1"/>
  <c r="L31" s="1"/>
  <c r="H12"/>
  <c r="H30" s="1"/>
  <c r="H31" s="1"/>
  <c r="D28" i="6"/>
  <c r="D29"/>
  <c r="D30"/>
  <c r="M12" i="7"/>
  <c r="M30" s="1"/>
  <c r="M31" s="1"/>
  <c r="I12"/>
  <c r="I30" s="1"/>
  <c r="I31" s="1"/>
  <c r="E12"/>
  <c r="E30" s="1"/>
  <c r="E31" s="1"/>
  <c r="K12"/>
  <c r="K30" s="1"/>
  <c r="K31" s="1"/>
  <c r="C12"/>
  <c r="E30" i="6"/>
  <c r="O5" i="7"/>
  <c r="O8" s="1"/>
  <c r="E28" i="6"/>
  <c r="E29" s="1"/>
  <c r="O31" i="7" l="1"/>
  <c r="O32" s="1"/>
  <c r="O12"/>
  <c r="O30" s="1"/>
  <c r="C30"/>
  <c r="C31" s="1"/>
  <c r="C32" s="1"/>
  <c r="D3" s="1"/>
  <c r="D32" s="1"/>
  <c r="E3" s="1"/>
  <c r="E32" s="1"/>
  <c r="F3" s="1"/>
  <c r="F32" s="1"/>
  <c r="G3" s="1"/>
  <c r="G32" s="1"/>
  <c r="H3" s="1"/>
  <c r="H32" s="1"/>
  <c r="I3" s="1"/>
  <c r="I32" s="1"/>
  <c r="J3" s="1"/>
  <c r="J32" s="1"/>
  <c r="K3" s="1"/>
  <c r="K32" s="1"/>
  <c r="L3" s="1"/>
  <c r="L32" s="1"/>
  <c r="M3" s="1"/>
  <c r="M32" s="1"/>
  <c r="N3" s="1"/>
  <c r="N32" s="1"/>
</calcChain>
</file>

<file path=xl/sharedStrings.xml><?xml version="1.0" encoding="utf-8"?>
<sst xmlns="http://schemas.openxmlformats.org/spreadsheetml/2006/main" count="189" uniqueCount="167">
  <si>
    <t>BURIMET E FINANCIMIT</t>
  </si>
  <si>
    <t>Bashkëfinancimi apo kontributi i vetë biznesit duhet të jetë minimumi në vlerën 20% të vlerës totale 
të propozimit dhe mund të jetë nga burime alternative ose financime të tjera nga institucione 
financiare, por mund të shprehet me kontribut në natyrë (in-kind), që mund të jenë paga, vlerë qeraje 
ambienti (për bizneset ekzistuese), vlerë pajisjesh ekzistuese, etj.</t>
  </si>
  <si>
    <t>Investimi</t>
  </si>
  <si>
    <t>Burimi i financimit</t>
  </si>
  <si>
    <t>INVESTIMET FIKSE</t>
  </si>
  <si>
    <t>Shpenzimet</t>
  </si>
  <si>
    <t>EKUITETE</t>
  </si>
  <si>
    <t>1. Toka</t>
  </si>
  <si>
    <t>Fondet e veta</t>
  </si>
  <si>
    <t>2. Ndërtesa (blerë)</t>
  </si>
  <si>
    <t>Kesh në dorë</t>
  </si>
  <si>
    <t>3. Makineri &amp; Pajisje</t>
  </si>
  <si>
    <t>Të tjera</t>
  </si>
  <si>
    <t>4. Pajisje Zyre</t>
  </si>
  <si>
    <t>Totali i Ekuiteteve</t>
  </si>
  <si>
    <t>5. Mjete Transporti</t>
  </si>
  <si>
    <t>6. Të Tjera</t>
  </si>
  <si>
    <t>Totali i Investimeve Fikse</t>
  </si>
  <si>
    <t>GRANTE, DONACIONE</t>
  </si>
  <si>
    <t>1.</t>
  </si>
  <si>
    <t>INVESTIMI PARA-OPERATIV (IPO)</t>
  </si>
  <si>
    <t>2.</t>
  </si>
  <si>
    <t>Total grante</t>
  </si>
  <si>
    <t>1. Licensa &amp; Regjistrimet</t>
  </si>
  <si>
    <t>2. Trajnim për Aftësim e Menaxhim</t>
  </si>
  <si>
    <t>BORXHI – KREDITË</t>
  </si>
  <si>
    <t>5. Të Tjera</t>
  </si>
  <si>
    <t>Miqtë, Kreditim nga familja</t>
  </si>
  <si>
    <t>Totali i Investimit Para -Operativ</t>
  </si>
  <si>
    <t>Kredi Banke Nr 1</t>
  </si>
  <si>
    <t>Kredi banke Nr 2</t>
  </si>
  <si>
    <t>KAPITALI QARKULLUES</t>
  </si>
  <si>
    <t>Financime të tjera</t>
  </si>
  <si>
    <t>1. Kostot operacionale të fillimit deri në balancimin e keshit fillestar</t>
  </si>
  <si>
    <t xml:space="preserve">Të tjera </t>
  </si>
  <si>
    <t xml:space="preserve">2. Furnizimi i parë i materialeve të konsumueshme të zyrës </t>
  </si>
  <si>
    <t>Totali i Detyrimit të Borxhit</t>
  </si>
  <si>
    <t xml:space="preserve">3. Furnizimi i parë i materialeve të prodhimit </t>
  </si>
  <si>
    <t>4. Rezervë sigurie për likuiditetet</t>
  </si>
  <si>
    <t>Totali i Kapitalit Qarkullues</t>
  </si>
  <si>
    <t>TOTALI I INVESTIMIT</t>
  </si>
  <si>
    <t>TOTALI I FINANCIMIT</t>
  </si>
  <si>
    <t>Totali i Financimit duhet të jetë më i madh se Totali i Investimit!!!</t>
  </si>
  <si>
    <t>Përmbledhëse e financimit</t>
  </si>
  <si>
    <t xml:space="preserve"> </t>
  </si>
  <si>
    <t xml:space="preserve">                                                                                       </t>
  </si>
  <si>
    <t>Nr.</t>
  </si>
  <si>
    <t>Përshkrimi i financimit</t>
  </si>
  <si>
    <t>TOTALI NË LEK</t>
  </si>
  <si>
    <t>Financim nga Granti</t>
  </si>
  <si>
    <r>
      <t>Kontributi i vetë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Biznesit</t>
    </r>
  </si>
  <si>
    <t>Burime të tjera financiare</t>
  </si>
  <si>
    <t>TOTALI I BURIMEVE TË FINANCIMIT NË LEK</t>
  </si>
  <si>
    <t>PLANI I BIZNESIT - PLANI I SHITJEVE</t>
  </si>
  <si>
    <t>Prodhimi/Shërbim dhe KAPACITETI i shitjeve</t>
  </si>
  <si>
    <t>Sa produkte ose shërbime mund të gjeneroni DHE shisni NË MUAJ në një kapacitet të plotë?</t>
  </si>
  <si>
    <t>Produkt/Shërbime</t>
  </si>
  <si>
    <t>Njësi</t>
  </si>
  <si>
    <t>Sasia</t>
  </si>
  <si>
    <t>Çmimi i shitjes për  njësi</t>
  </si>
  <si>
    <t>Shitjet në muaj</t>
  </si>
  <si>
    <t>3.</t>
  </si>
  <si>
    <t>4.</t>
  </si>
  <si>
    <t>5.</t>
  </si>
  <si>
    <t>… shto më shumë rreshta nëse nevojitet</t>
  </si>
  <si>
    <t>Prodhim/Shërbim dhe Shitjet 
NJËSITË REALE NË MUAJ</t>
  </si>
  <si>
    <t>MUAJI</t>
  </si>
  <si>
    <t>1
Njësi</t>
  </si>
  <si>
    <t>2
Njësi</t>
  </si>
  <si>
    <t>3
Njësi</t>
  </si>
  <si>
    <t>4
Njësi</t>
  </si>
  <si>
    <t>5
Njësi</t>
  </si>
  <si>
    <t>6
Njësi</t>
  </si>
  <si>
    <t>7
Njësi</t>
  </si>
  <si>
    <t>8
Njësi</t>
  </si>
  <si>
    <t>9
Njësi</t>
  </si>
  <si>
    <t>10
Njësi</t>
  </si>
  <si>
    <t>11
Njësi</t>
  </si>
  <si>
    <t>12
Njësi</t>
  </si>
  <si>
    <t>TOTALI
/LEK</t>
  </si>
  <si>
    <t>Produkt/Shërbim</t>
  </si>
  <si>
    <t>TOTAL LEK</t>
  </si>
  <si>
    <t xml:space="preserve">Parashikoni shitjet për 3 vite </t>
  </si>
  <si>
    <t>VITI</t>
  </si>
  <si>
    <t>1
LEK</t>
  </si>
  <si>
    <t>2
LEK</t>
  </si>
  <si>
    <t>3
LEK</t>
  </si>
  <si>
    <t>TOTAL</t>
  </si>
  <si>
    <t xml:space="preserve">Performanca e aktivitetit ndër vite </t>
  </si>
  <si>
    <r>
      <t>Shenim</t>
    </r>
    <r>
      <rPr>
        <b/>
        <sz val="8"/>
        <rFont val="Times New Roman"/>
        <family val="1"/>
      </rPr>
      <t xml:space="preserve"> (Plotësoni tabelën e mëposhtme mbi treguesit kryesorë financiarë në 3 (tre) vitet
 në vijim.) Në rast se aplikanti është një biznes që ka më pak se 2(dy) vite i themeluar, atëherë tabela do të plotësohet për të dhënat financiare të viteve në treg dhe parashikimeve për vitet në vijim. Në rast se aplikanti është një biznes i ri dhe nuk ka të dhëna financiare për vitet e fundit, atëherë tabela nuk do të plotësohet.</t>
    </r>
  </si>
  <si>
    <t>Të Ardhura</t>
  </si>
  <si>
    <t>VITI 1</t>
  </si>
  <si>
    <t>VITI 2</t>
  </si>
  <si>
    <t>VITI 3</t>
  </si>
  <si>
    <t>Të Ardhura nga Produktet/shërbimet</t>
  </si>
  <si>
    <t>Të Ardhura të Tjera (grante)</t>
  </si>
  <si>
    <t>A. Totali i të Ardhurave</t>
  </si>
  <si>
    <t>Inpute direkte, lendë të para, etj</t>
  </si>
  <si>
    <t>Kosto Direkte e Punës</t>
  </si>
  <si>
    <t>Riparime &amp; Mirëmbajtje</t>
  </si>
  <si>
    <t>Kosto Indirekte</t>
  </si>
  <si>
    <t>Qira Zyre/Ndërmarrje</t>
  </si>
  <si>
    <t>Marketing, Reklama</t>
  </si>
  <si>
    <t>Materiale të zyrës</t>
  </si>
  <si>
    <t>Shpenzime sigurimi</t>
  </si>
  <si>
    <t>Transport</t>
  </si>
  <si>
    <t>Telekomunikacion, internet</t>
  </si>
  <si>
    <t>Shpenzime Kontabiliteti</t>
  </si>
  <si>
    <t>Shpenzime Udhëtimi</t>
  </si>
  <si>
    <t>Sigurime shëndetësore e shoqërore</t>
  </si>
  <si>
    <t>Komisione bankare</t>
  </si>
  <si>
    <t>Interesa të Kredive</t>
  </si>
  <si>
    <t>Amortizimi i pajisjeve</t>
  </si>
  <si>
    <t>Kosto të tjera</t>
  </si>
  <si>
    <t>B. Totali i Shpenzimeve</t>
  </si>
  <si>
    <r>
      <t>C. Fitimi para taksave</t>
    </r>
    <r>
      <rPr>
        <sz val="10"/>
        <color indexed="30"/>
        <rFont val="Times New Roman"/>
        <family val="1"/>
      </rPr>
      <t xml:space="preserve"> (=A-B)</t>
    </r>
  </si>
  <si>
    <t>D. Taksa (15%)</t>
  </si>
  <si>
    <r>
      <t xml:space="preserve">Fitimi Neto </t>
    </r>
    <r>
      <rPr>
        <b/>
        <sz val="10"/>
        <color indexed="30"/>
        <rFont val="Times New Roman"/>
        <family val="1"/>
      </rPr>
      <t>(=C-D)</t>
    </r>
  </si>
  <si>
    <t>Rikthimi në shitje në %</t>
  </si>
  <si>
    <t>PLANI I BIZNESIT - CASH FLOW - VITI I PARË</t>
  </si>
  <si>
    <t>Muajt</t>
  </si>
  <si>
    <t>0 (fillim)</t>
  </si>
  <si>
    <t>viti 1</t>
  </si>
  <si>
    <r>
      <rPr>
        <b/>
        <sz val="11"/>
        <color indexed="30"/>
        <rFont val="Calibri Light"/>
        <family val="2"/>
      </rPr>
      <t>A.</t>
    </r>
    <r>
      <rPr>
        <b/>
        <sz val="11"/>
        <color indexed="8"/>
        <rFont val="Calibri Light"/>
        <family val="2"/>
      </rPr>
      <t xml:space="preserve"> Keshi hyrës mujor </t>
    </r>
    <r>
      <rPr>
        <b/>
        <sz val="11"/>
        <color indexed="62"/>
        <rFont val="Calibri Light"/>
        <family val="2"/>
      </rPr>
      <t>(=E e muajit të mëparshëm)</t>
    </r>
  </si>
  <si>
    <t>TË HYRAT</t>
  </si>
  <si>
    <t>Të ardhura nga shitjet e produkteve/shërbimeve</t>
  </si>
  <si>
    <t>Kreditim, kreditë, donacione</t>
  </si>
  <si>
    <t>Të hyra të tjera</t>
  </si>
  <si>
    <r>
      <rPr>
        <b/>
        <sz val="11"/>
        <color indexed="30"/>
        <rFont val="Calibri Light"/>
        <family val="2"/>
      </rPr>
      <t xml:space="preserve">B. </t>
    </r>
    <r>
      <rPr>
        <b/>
        <sz val="11"/>
        <color indexed="8"/>
        <rFont val="Calibri Light"/>
        <family val="2"/>
      </rPr>
      <t>Totali i të Hyrave</t>
    </r>
  </si>
  <si>
    <t>DALJET</t>
  </si>
  <si>
    <r>
      <rPr>
        <sz val="10"/>
        <color indexed="8"/>
        <rFont val="Calibri Light"/>
        <family val="2"/>
      </rPr>
      <t xml:space="preserve">Investimi para fillimit </t>
    </r>
    <r>
      <rPr>
        <sz val="10"/>
        <color indexed="40"/>
        <rFont val="Calibri Light"/>
        <family val="2"/>
      </rPr>
      <t>(muaji 0)</t>
    </r>
  </si>
  <si>
    <r>
      <rPr>
        <sz val="10"/>
        <color indexed="8"/>
        <rFont val="Calibri Light"/>
        <family val="2"/>
      </rPr>
      <t xml:space="preserve">Pajisje shtesë, makineri </t>
    </r>
    <r>
      <rPr>
        <sz val="10"/>
        <color indexed="40"/>
        <rFont val="Calibri Light"/>
        <family val="2"/>
      </rPr>
      <t>(jo amortizimi)</t>
    </r>
  </si>
  <si>
    <t>Inpute direkte, lëndë të para, etj.</t>
  </si>
  <si>
    <t>Kosto e punës, direkte dhe jodirekte</t>
  </si>
  <si>
    <t>Riparime &amp; mirëmbajtje</t>
  </si>
  <si>
    <t>Qira zyre, fabrike</t>
  </si>
  <si>
    <t>Marketing, a\reklama</t>
  </si>
  <si>
    <t>Materiale zyre</t>
  </si>
  <si>
    <t>Sigurim</t>
  </si>
  <si>
    <t>Shpenzime kontabiliteti</t>
  </si>
  <si>
    <t>Shpenzime transporti</t>
  </si>
  <si>
    <t>Sigurime shëndetësore &amp; shoqërore</t>
  </si>
  <si>
    <t>Interesa të kredive</t>
  </si>
  <si>
    <t>Ripagim i kredive</t>
  </si>
  <si>
    <t>Dividendë dhe Tërheqje të aksionerëve</t>
  </si>
  <si>
    <t>Taksat</t>
  </si>
  <si>
    <r>
      <rPr>
        <b/>
        <sz val="11"/>
        <color indexed="62"/>
        <rFont val="Calibri Light"/>
        <family val="2"/>
      </rPr>
      <t xml:space="preserve">C. </t>
    </r>
    <r>
      <rPr>
        <b/>
        <sz val="11"/>
        <color indexed="8"/>
        <rFont val="Calibri Light"/>
        <family val="2"/>
      </rPr>
      <t>Totali i Daljeve</t>
    </r>
  </si>
  <si>
    <t>D. Balanca mujore e Cash flow  Neto (= B-C)</t>
  </si>
  <si>
    <r>
      <rPr>
        <b/>
        <sz val="11"/>
        <color indexed="30"/>
        <rFont val="Calibri Light"/>
        <family val="2"/>
      </rPr>
      <t>E</t>
    </r>
    <r>
      <rPr>
        <b/>
        <sz val="11"/>
        <color indexed="8"/>
        <rFont val="Calibri Light"/>
        <family val="2"/>
      </rPr>
      <t xml:space="preserve">. Balanca e Keshit Akumulativ  </t>
    </r>
    <r>
      <rPr>
        <b/>
        <sz val="11"/>
        <color indexed="62"/>
        <rFont val="Calibri Light"/>
        <family val="2"/>
      </rPr>
      <t>(=A+D)</t>
    </r>
  </si>
  <si>
    <t>Buxheti:</t>
  </si>
  <si>
    <t>Lloji i investimit</t>
  </si>
  <si>
    <t>Njësia</t>
  </si>
  <si>
    <t>Çmimi për njësi</t>
  </si>
  <si>
    <t>Total (Lekë)</t>
  </si>
  <si>
    <t>Financimi i projektit</t>
  </si>
  <si>
    <t>Bashkia</t>
  </si>
  <si>
    <t>Aplikanti</t>
  </si>
  <si>
    <t>Totali</t>
  </si>
  <si>
    <t>Vlerë</t>
  </si>
  <si>
    <t>%</t>
  </si>
  <si>
    <t>Paga dhe sigurime</t>
  </si>
  <si>
    <r>
      <t>… shto më shumë</t>
    </r>
    <r>
      <rPr>
        <i/>
        <sz val="12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rreshta nëse nevojitet</t>
    </r>
  </si>
  <si>
    <t xml:space="preserve">     </t>
  </si>
  <si>
    <r>
      <t xml:space="preserve">Qira </t>
    </r>
    <r>
      <rPr>
        <b/>
        <i/>
        <sz val="12"/>
        <color indexed="8"/>
        <rFont val="SimSun"/>
      </rPr>
      <t>(</t>
    </r>
    <r>
      <rPr>
        <b/>
        <i/>
        <sz val="12"/>
        <color indexed="8"/>
        <rFont val="Times New Roman"/>
        <family val="1"/>
      </rPr>
      <t>bashkëfinancim)</t>
    </r>
  </si>
  <si>
    <t>Blerje makineri dhe pajisje</t>
  </si>
  <si>
    <t>Dukshmëria</t>
  </si>
  <si>
    <t>Totali (Lekë)</t>
  </si>
</sst>
</file>

<file path=xl/styles.xml><?xml version="1.0" encoding="utf-8"?>
<styleSheet xmlns="http://schemas.openxmlformats.org/spreadsheetml/2006/main">
  <numFmts count="1">
    <numFmt numFmtId="168" formatCode="#,##0_ ;[Red]\-#,##0\ "/>
  </numFmts>
  <fonts count="39">
    <font>
      <sz val="11"/>
      <color indexed="8"/>
      <name val="Calibri"/>
      <family val="2"/>
    </font>
    <font>
      <i/>
      <sz val="12"/>
      <color indexed="8"/>
      <name val="Times New Roman"/>
      <family val="1"/>
    </font>
    <font>
      <b/>
      <sz val="11"/>
      <color indexed="8"/>
      <name val="Calibri"/>
      <family val="2"/>
    </font>
    <font>
      <b/>
      <sz val="11"/>
      <name val="Calibri Light"/>
      <family val="2"/>
    </font>
    <font>
      <b/>
      <sz val="11"/>
      <color indexed="30"/>
      <name val="Calibri Light"/>
      <family val="2"/>
    </font>
    <font>
      <sz val="10"/>
      <color indexed="8"/>
      <name val="Calibri Light"/>
      <family val="2"/>
    </font>
    <font>
      <b/>
      <sz val="11"/>
      <color indexed="8"/>
      <name val="Calibri Light"/>
      <family val="2"/>
    </font>
    <font>
      <b/>
      <sz val="10"/>
      <color indexed="8"/>
      <name val="Calibri Light"/>
      <family val="2"/>
    </font>
    <font>
      <b/>
      <sz val="10"/>
      <color indexed="49"/>
      <name val="Calibri Light"/>
      <family val="2"/>
    </font>
    <font>
      <b/>
      <sz val="11"/>
      <color indexed="62"/>
      <name val="Calibri Light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 Light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Calibri"/>
      <family val="2"/>
    </font>
    <font>
      <b/>
      <sz val="12"/>
      <name val="Times New Roman"/>
      <family val="1"/>
    </font>
    <font>
      <b/>
      <sz val="12"/>
      <name val="Calibri Light"/>
      <family val="2"/>
    </font>
    <font>
      <sz val="10"/>
      <color indexed="30"/>
      <name val="Times New Roman"/>
      <family val="1"/>
    </font>
    <font>
      <sz val="10"/>
      <color indexed="40"/>
      <name val="Calibri Light"/>
      <family val="2"/>
    </font>
    <font>
      <b/>
      <i/>
      <sz val="12"/>
      <color indexed="8"/>
      <name val="SimSun"/>
    </font>
    <font>
      <b/>
      <i/>
      <sz val="12"/>
      <color indexed="8"/>
      <name val="Times New Roman"/>
      <family val="1"/>
    </font>
    <font>
      <b/>
      <sz val="10"/>
      <color indexed="3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8"/>
      <color rgb="FFFF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2E74B5"/>
      <name val="Times New Roman"/>
      <family val="1"/>
    </font>
    <font>
      <b/>
      <sz val="14"/>
      <color rgb="FF4F81BD"/>
      <name val="Times New Roman"/>
      <family val="1"/>
    </font>
    <font>
      <b/>
      <i/>
      <sz val="11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21"/>
      </patternFill>
    </fill>
    <fill>
      <patternFill patternType="solid">
        <fgColor theme="6" tint="0.79998168889431442"/>
        <bgColor indexed="31"/>
      </patternFill>
    </fill>
    <fill>
      <patternFill patternType="solid">
        <fgColor theme="4" tint="0.79998168889431442"/>
        <bgColor indexed="2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21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ck">
        <color indexed="22"/>
      </bottom>
      <diagonal/>
    </border>
    <border>
      <left/>
      <right style="medium">
        <color indexed="22"/>
      </right>
      <top style="medium">
        <color indexed="22"/>
      </top>
      <bottom style="thick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ck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 style="medium">
        <color indexed="22"/>
      </top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22"/>
      </right>
      <top/>
      <bottom style="thick">
        <color indexed="22"/>
      </bottom>
      <diagonal/>
    </border>
    <border>
      <left style="medium">
        <color rgb="FF9CC2E5"/>
      </left>
      <right style="medium">
        <color rgb="FF9CC2E5"/>
      </right>
      <top style="medium">
        <color rgb="FF9CC2E5"/>
      </top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9" fillId="0" borderId="0" xfId="0" applyFont="1" applyAlignment="1">
      <alignment horizontal="justify"/>
    </xf>
    <xf numFmtId="0" fontId="29" fillId="0" borderId="0" xfId="0" applyFont="1" applyFill="1" applyAlignment="1">
      <alignment horizont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/>
    </xf>
    <xf numFmtId="0" fontId="29" fillId="5" borderId="3" xfId="0" applyFont="1" applyFill="1" applyBorder="1"/>
    <xf numFmtId="0" fontId="29" fillId="5" borderId="3" xfId="0" applyFont="1" applyFill="1" applyBorder="1" applyAlignment="1">
      <alignment horizontal="right"/>
    </xf>
    <xf numFmtId="0" fontId="30" fillId="0" borderId="3" xfId="0" applyFont="1" applyBorder="1" applyAlignment="1">
      <alignment horizontal="center" wrapText="1"/>
    </xf>
    <xf numFmtId="0" fontId="31" fillId="0" borderId="3" xfId="0" applyFont="1" applyBorder="1"/>
    <xf numFmtId="0" fontId="30" fillId="0" borderId="3" xfId="0" applyFont="1" applyBorder="1" applyAlignment="1">
      <alignment wrapText="1"/>
    </xf>
    <xf numFmtId="0" fontId="30" fillId="0" borderId="3" xfId="0" applyFont="1" applyBorder="1" applyAlignment="1">
      <alignment horizontal="right"/>
    </xf>
    <xf numFmtId="0" fontId="30" fillId="0" borderId="3" xfId="0" applyFont="1" applyBorder="1" applyAlignment="1">
      <alignment horizontal="center"/>
    </xf>
    <xf numFmtId="0" fontId="30" fillId="0" borderId="3" xfId="0" applyFont="1" applyBorder="1"/>
    <xf numFmtId="0" fontId="29" fillId="5" borderId="3" xfId="0" applyFont="1" applyFill="1" applyBorder="1" applyAlignment="1">
      <alignment horizontal="center" wrapText="1"/>
    </xf>
    <xf numFmtId="0" fontId="29" fillId="5" borderId="3" xfId="0" applyFont="1" applyFill="1" applyBorder="1" applyAlignment="1">
      <alignment wrapText="1"/>
    </xf>
    <xf numFmtId="0" fontId="30" fillId="5" borderId="3" xfId="0" applyFont="1" applyFill="1" applyBorder="1" applyAlignment="1">
      <alignment horizontal="center"/>
    </xf>
    <xf numFmtId="0" fontId="31" fillId="0" borderId="3" xfId="0" applyFont="1" applyBorder="1" applyAlignment="1">
      <alignment wrapText="1"/>
    </xf>
    <xf numFmtId="0" fontId="30" fillId="5" borderId="3" xfId="0" applyFont="1" applyFill="1" applyBorder="1" applyAlignment="1">
      <alignment horizontal="center" wrapText="1"/>
    </xf>
    <xf numFmtId="0" fontId="30" fillId="5" borderId="3" xfId="0" applyFont="1" applyFill="1" applyBorder="1" applyAlignment="1">
      <alignment wrapText="1"/>
    </xf>
    <xf numFmtId="0" fontId="30" fillId="0" borderId="3" xfId="0" applyFont="1" applyBorder="1" applyAlignment="1">
      <alignment horizontal="justify" wrapText="1"/>
    </xf>
    <xf numFmtId="0" fontId="30" fillId="0" borderId="3" xfId="0" applyFont="1" applyBorder="1" applyAlignment="1">
      <alignment horizontal="justify"/>
    </xf>
    <xf numFmtId="0" fontId="29" fillId="0" borderId="3" xfId="0" applyFont="1" applyBorder="1"/>
    <xf numFmtId="0" fontId="29" fillId="0" borderId="3" xfId="0" applyFont="1" applyBorder="1" applyAlignment="1">
      <alignment horizontal="right"/>
    </xf>
    <xf numFmtId="0" fontId="29" fillId="0" borderId="3" xfId="0" applyFont="1" applyBorder="1" applyAlignment="1">
      <alignment horizontal="center"/>
    </xf>
    <xf numFmtId="0" fontId="30" fillId="0" borderId="4" xfId="0" applyFont="1" applyBorder="1"/>
    <xf numFmtId="0" fontId="29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/>
    </xf>
    <xf numFmtId="0" fontId="29" fillId="4" borderId="6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4" xfId="0" applyFont="1" applyBorder="1" applyAlignment="1">
      <alignment horizontal="justify"/>
    </xf>
    <xf numFmtId="0" fontId="29" fillId="0" borderId="7" xfId="0" applyFont="1" applyBorder="1" applyAlignment="1">
      <alignment horizontal="center"/>
    </xf>
    <xf numFmtId="168" fontId="0" fillId="0" borderId="0" xfId="0" applyNumberFormat="1"/>
    <xf numFmtId="168" fontId="2" fillId="0" borderId="0" xfId="0" applyNumberFormat="1" applyFont="1"/>
    <xf numFmtId="0" fontId="3" fillId="6" borderId="8" xfId="0" applyFont="1" applyFill="1" applyBorder="1" applyAlignment="1">
      <alignment horizontal="left" vertical="center" wrapText="1"/>
    </xf>
    <xf numFmtId="168" fontId="3" fillId="6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168" fontId="5" fillId="2" borderId="11" xfId="0" applyNumberFormat="1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8" fontId="5" fillId="0" borderId="1" xfId="0" applyNumberFormat="1" applyFont="1" applyBorder="1" applyAlignment="1">
      <alignment vertical="center" wrapText="1"/>
    </xf>
    <xf numFmtId="168" fontId="5" fillId="0" borderId="12" xfId="0" applyNumberFormat="1" applyFont="1" applyBorder="1" applyAlignment="1">
      <alignment vertical="center" wrapText="1"/>
    </xf>
    <xf numFmtId="168" fontId="5" fillId="0" borderId="11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68" fontId="5" fillId="7" borderId="11" xfId="0" applyNumberFormat="1" applyFont="1" applyFill="1" applyBorder="1" applyAlignment="1">
      <alignment vertical="center" wrapText="1"/>
    </xf>
    <xf numFmtId="168" fontId="5" fillId="0" borderId="1" xfId="0" applyNumberFormat="1" applyFont="1" applyFill="1" applyBorder="1" applyAlignment="1">
      <alignment vertical="center" wrapText="1"/>
    </xf>
    <xf numFmtId="168" fontId="5" fillId="7" borderId="13" xfId="0" applyNumberFormat="1" applyFont="1" applyFill="1" applyBorder="1" applyAlignment="1">
      <alignment vertical="center" wrapText="1"/>
    </xf>
    <xf numFmtId="168" fontId="7" fillId="2" borderId="1" xfId="0" applyNumberFormat="1" applyFont="1" applyFill="1" applyBorder="1" applyAlignment="1">
      <alignment vertical="center" wrapText="1"/>
    </xf>
    <xf numFmtId="168" fontId="7" fillId="2" borderId="13" xfId="0" applyNumberFormat="1" applyFont="1" applyFill="1" applyBorder="1" applyAlignment="1">
      <alignment vertical="center" wrapText="1"/>
    </xf>
    <xf numFmtId="168" fontId="7" fillId="2" borderId="11" xfId="0" applyNumberFormat="1" applyFont="1" applyFill="1" applyBorder="1" applyAlignment="1">
      <alignment vertical="center" wrapText="1"/>
    </xf>
    <xf numFmtId="168" fontId="5" fillId="0" borderId="13" xfId="0" applyNumberFormat="1" applyFont="1" applyBorder="1" applyAlignment="1">
      <alignment vertical="center" wrapText="1"/>
    </xf>
    <xf numFmtId="168" fontId="5" fillId="0" borderId="13" xfId="0" applyNumberFormat="1" applyFont="1" applyFill="1" applyBorder="1" applyAlignment="1">
      <alignment vertical="center" wrapText="1"/>
    </xf>
    <xf numFmtId="168" fontId="5" fillId="0" borderId="11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168" fontId="5" fillId="2" borderId="1" xfId="0" applyNumberFormat="1" applyFont="1" applyFill="1" applyBorder="1" applyAlignment="1">
      <alignment vertical="center" wrapText="1"/>
    </xf>
    <xf numFmtId="168" fontId="5" fillId="2" borderId="13" xfId="0" applyNumberFormat="1" applyFont="1" applyFill="1" applyBorder="1" applyAlignment="1">
      <alignment vertical="center" wrapText="1"/>
    </xf>
    <xf numFmtId="168" fontId="3" fillId="6" borderId="14" xfId="0" applyNumberFormat="1" applyFont="1" applyFill="1" applyBorder="1" applyAlignment="1">
      <alignment horizontal="center" vertical="center" wrapText="1"/>
    </xf>
    <xf numFmtId="168" fontId="3" fillId="6" borderId="15" xfId="0" applyNumberFormat="1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vertical="center" wrapText="1"/>
    </xf>
    <xf numFmtId="168" fontId="7" fillId="0" borderId="13" xfId="0" applyNumberFormat="1" applyFont="1" applyBorder="1" applyAlignment="1">
      <alignment vertical="center" wrapText="1"/>
    </xf>
    <xf numFmtId="168" fontId="7" fillId="7" borderId="1" xfId="0" applyNumberFormat="1" applyFont="1" applyFill="1" applyBorder="1" applyAlignment="1">
      <alignment vertical="center" wrapText="1"/>
    </xf>
    <xf numFmtId="168" fontId="5" fillId="7" borderId="1" xfId="0" applyNumberFormat="1" applyFont="1" applyFill="1" applyBorder="1" applyAlignment="1">
      <alignment vertical="center" wrapText="1"/>
    </xf>
    <xf numFmtId="0" fontId="0" fillId="0" borderId="0" xfId="0" applyAlignment="1"/>
    <xf numFmtId="168" fontId="11" fillId="8" borderId="9" xfId="0" applyNumberFormat="1" applyFont="1" applyFill="1" applyBorder="1" applyAlignment="1">
      <alignment horizontal="center" vertical="center" wrapText="1"/>
    </xf>
    <xf numFmtId="168" fontId="12" fillId="0" borderId="11" xfId="0" applyNumberFormat="1" applyFont="1" applyBorder="1" applyAlignment="1">
      <alignment vertical="center" wrapText="1"/>
    </xf>
    <xf numFmtId="168" fontId="12" fillId="9" borderId="11" xfId="0" applyNumberFormat="1" applyFont="1" applyFill="1" applyBorder="1" applyAlignment="1">
      <alignment vertical="center" wrapText="1"/>
    </xf>
    <xf numFmtId="168" fontId="13" fillId="2" borderId="11" xfId="0" applyNumberFormat="1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 wrapText="1"/>
    </xf>
    <xf numFmtId="168" fontId="12" fillId="10" borderId="11" xfId="0" applyNumberFormat="1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/>
    </xf>
    <xf numFmtId="9" fontId="12" fillId="2" borderId="11" xfId="0" applyNumberFormat="1" applyFont="1" applyFill="1" applyBorder="1" applyAlignment="1">
      <alignment vertical="center" wrapText="1"/>
    </xf>
    <xf numFmtId="168" fontId="12" fillId="2" borderId="11" xfId="0" applyNumberFormat="1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8" fontId="14" fillId="0" borderId="0" xfId="0" applyNumberFormat="1" applyFont="1"/>
    <xf numFmtId="0" fontId="15" fillId="0" borderId="0" xfId="0" applyFont="1"/>
    <xf numFmtId="0" fontId="16" fillId="11" borderId="17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6" fillId="9" borderId="1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168" fontId="6" fillId="9" borderId="0" xfId="0" applyNumberFormat="1" applyFont="1" applyFill="1" applyAlignment="1">
      <alignment vertical="center" wrapText="1"/>
    </xf>
    <xf numFmtId="168" fontId="18" fillId="0" borderId="0" xfId="0" applyNumberFormat="1" applyFont="1" applyAlignment="1">
      <alignment horizontal="right" vertical="center" wrapText="1"/>
    </xf>
    <xf numFmtId="0" fontId="16" fillId="6" borderId="17" xfId="0" applyFont="1" applyFill="1" applyBorder="1" applyAlignment="1">
      <alignment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center" wrapText="1"/>
    </xf>
    <xf numFmtId="168" fontId="12" fillId="0" borderId="11" xfId="0" applyNumberFormat="1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right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9" fillId="0" borderId="0" xfId="0" applyFont="1"/>
    <xf numFmtId="0" fontId="34" fillId="0" borderId="0" xfId="0" applyFont="1" applyAlignment="1">
      <alignment horizontal="justify"/>
    </xf>
    <xf numFmtId="0" fontId="35" fillId="0" borderId="0" xfId="0" applyFont="1" applyAlignment="1">
      <alignment horizontal="justify"/>
    </xf>
    <xf numFmtId="0" fontId="35" fillId="12" borderId="28" xfId="0" applyFont="1" applyFill="1" applyBorder="1" applyAlignment="1">
      <alignment horizontal="justify" vertical="top" wrapText="1"/>
    </xf>
    <xf numFmtId="0" fontId="34" fillId="13" borderId="29" xfId="0" applyFont="1" applyFill="1" applyBorder="1" applyAlignment="1">
      <alignment horizontal="justify" vertical="top" wrapText="1"/>
    </xf>
    <xf numFmtId="0" fontId="36" fillId="13" borderId="29" xfId="0" applyFont="1" applyFill="1" applyBorder="1" applyAlignment="1">
      <alignment horizontal="justify" vertical="top" wrapText="1"/>
    </xf>
    <xf numFmtId="0" fontId="35" fillId="13" borderId="29" xfId="0" applyFont="1" applyFill="1" applyBorder="1" applyAlignment="1">
      <alignment horizontal="justify" vertical="top" wrapText="1"/>
    </xf>
    <xf numFmtId="0" fontId="37" fillId="0" borderId="0" xfId="0" applyFont="1" applyAlignment="1">
      <alignment horizontal="justify"/>
    </xf>
    <xf numFmtId="0" fontId="18" fillId="0" borderId="10" xfId="0" applyFont="1" applyBorder="1" applyAlignment="1">
      <alignment vertical="center" wrapText="1"/>
    </xf>
    <xf numFmtId="0" fontId="22" fillId="6" borderId="17" xfId="0" applyFont="1" applyFill="1" applyBorder="1" applyAlignment="1">
      <alignment vertical="center" wrapText="1"/>
    </xf>
    <xf numFmtId="168" fontId="22" fillId="6" borderId="27" xfId="0" applyNumberFormat="1" applyFont="1" applyFill="1" applyBorder="1" applyAlignment="1">
      <alignment vertical="center" wrapText="1"/>
    </xf>
    <xf numFmtId="0" fontId="22" fillId="6" borderId="27" xfId="0" applyFont="1" applyFill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168" fontId="14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168" fontId="15" fillId="0" borderId="11" xfId="0" applyNumberFormat="1" applyFont="1" applyBorder="1" applyAlignment="1">
      <alignment vertical="center" wrapText="1"/>
    </xf>
    <xf numFmtId="168" fontId="15" fillId="7" borderId="11" xfId="0" applyNumberFormat="1" applyFont="1" applyFill="1" applyBorder="1" applyAlignment="1">
      <alignment vertical="center" wrapText="1"/>
    </xf>
    <xf numFmtId="168" fontId="15" fillId="9" borderId="11" xfId="0" applyNumberFormat="1" applyFont="1" applyFill="1" applyBorder="1" applyAlignment="1">
      <alignment vertical="center" wrapText="1"/>
    </xf>
    <xf numFmtId="0" fontId="14" fillId="0" borderId="10" xfId="0" applyFont="1" applyBorder="1" applyAlignment="1">
      <alignment vertical="center"/>
    </xf>
    <xf numFmtId="0" fontId="14" fillId="2" borderId="10" xfId="0" applyFont="1" applyFill="1" applyBorder="1" applyAlignment="1">
      <alignment vertical="center" wrapText="1"/>
    </xf>
    <xf numFmtId="168" fontId="14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68" fontId="23" fillId="0" borderId="0" xfId="0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168" fontId="14" fillId="0" borderId="24" xfId="0" applyNumberFormat="1" applyFont="1" applyBorder="1" applyAlignment="1">
      <alignment horizontal="center"/>
    </xf>
    <xf numFmtId="168" fontId="14" fillId="0" borderId="25" xfId="0" applyNumberFormat="1" applyFont="1" applyBorder="1" applyAlignment="1">
      <alignment horizontal="center"/>
    </xf>
    <xf numFmtId="168" fontId="14" fillId="0" borderId="26" xfId="0" applyNumberFormat="1" applyFont="1" applyBorder="1" applyAlignment="1">
      <alignment horizontal="center"/>
    </xf>
    <xf numFmtId="0" fontId="38" fillId="0" borderId="0" xfId="0" applyFont="1" applyBorder="1" applyAlignment="1">
      <alignment horizontal="left" vertical="center"/>
    </xf>
    <xf numFmtId="0" fontId="33" fillId="0" borderId="0" xfId="0" applyFont="1" applyAlignment="1">
      <alignment horizontal="center"/>
    </xf>
    <xf numFmtId="0" fontId="17" fillId="11" borderId="10" xfId="0" applyFont="1" applyFill="1" applyBorder="1" applyAlignment="1">
      <alignment horizontal="center" vertical="center" wrapText="1"/>
    </xf>
    <xf numFmtId="0" fontId="16" fillId="11" borderId="17" xfId="0" applyFont="1" applyFill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168" fontId="18" fillId="9" borderId="16" xfId="0" applyNumberFormat="1" applyFont="1" applyFill="1" applyBorder="1" applyAlignment="1">
      <alignment vertical="center" wrapText="1"/>
    </xf>
    <xf numFmtId="168" fontId="18" fillId="0" borderId="16" xfId="0" applyNumberFormat="1" applyFont="1" applyBorder="1" applyAlignment="1">
      <alignment horizontal="right" vertical="center" wrapText="1"/>
    </xf>
    <xf numFmtId="0" fontId="18" fillId="9" borderId="16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168" fontId="6" fillId="9" borderId="16" xfId="0" applyNumberFormat="1" applyFont="1" applyFill="1" applyBorder="1" applyAlignment="1">
      <alignment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center" vertical="center"/>
    </xf>
    <xf numFmtId="0" fontId="32" fillId="8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11" fillId="8" borderId="8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6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B3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472C4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1409A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W32"/>
  <sheetViews>
    <sheetView tabSelected="1" zoomScale="90" workbookViewId="0">
      <selection activeCell="G9" sqref="G9"/>
    </sheetView>
  </sheetViews>
  <sheetFormatPr defaultColWidth="30.5703125" defaultRowHeight="15"/>
  <cols>
    <col min="1" max="1" width="38.7109375" customWidth="1"/>
    <col min="2" max="2" width="15.5703125" style="34" customWidth="1"/>
    <col min="3" max="3" width="9.140625" customWidth="1"/>
    <col min="4" max="4" width="26.28515625" style="34" customWidth="1"/>
    <col min="5" max="5" width="12.5703125" style="34" customWidth="1"/>
    <col min="6" max="6" width="13.140625" customWidth="1"/>
    <col min="7" max="7" width="16.5703125" customWidth="1"/>
  </cols>
  <sheetData>
    <row r="2" spans="1:49" ht="20.100000000000001" customHeight="1">
      <c r="A2" s="119" t="s">
        <v>0</v>
      </c>
      <c r="B2" s="120"/>
      <c r="C2" s="120"/>
      <c r="D2" s="120"/>
      <c r="E2" s="121"/>
    </row>
    <row r="3" spans="1:49" s="102" customFormat="1" ht="63.95" customHeight="1">
      <c r="A3" s="122" t="s">
        <v>1</v>
      </c>
      <c r="B3" s="122"/>
      <c r="C3" s="122"/>
      <c r="D3" s="122"/>
      <c r="E3" s="12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>
      <c r="A4" s="124"/>
      <c r="B4" s="125"/>
      <c r="C4" s="125"/>
      <c r="D4" s="125"/>
      <c r="E4" s="126"/>
    </row>
    <row r="5" spans="1:49" ht="15.75">
      <c r="A5" s="103" t="s">
        <v>2</v>
      </c>
      <c r="B5" s="104"/>
      <c r="C5" s="105"/>
      <c r="D5" s="104" t="s">
        <v>3</v>
      </c>
      <c r="E5" s="104"/>
    </row>
    <row r="6" spans="1:49">
      <c r="A6" s="106" t="s">
        <v>4</v>
      </c>
      <c r="B6" s="107" t="s">
        <v>5</v>
      </c>
      <c r="C6" s="108"/>
      <c r="D6" s="107" t="s">
        <v>6</v>
      </c>
      <c r="E6" s="109"/>
    </row>
    <row r="7" spans="1:49">
      <c r="A7" s="93" t="s">
        <v>7</v>
      </c>
      <c r="B7" s="110"/>
      <c r="C7" s="108"/>
      <c r="D7" s="109" t="s">
        <v>8</v>
      </c>
      <c r="E7" s="110"/>
    </row>
    <row r="8" spans="1:49">
      <c r="A8" s="93" t="s">
        <v>9</v>
      </c>
      <c r="B8" s="110"/>
      <c r="C8" s="108"/>
      <c r="D8" s="109" t="s">
        <v>10</v>
      </c>
      <c r="E8" s="110"/>
    </row>
    <row r="9" spans="1:49">
      <c r="A9" s="93" t="s">
        <v>11</v>
      </c>
      <c r="B9" s="110"/>
      <c r="C9" s="108"/>
      <c r="D9" s="111" t="s">
        <v>12</v>
      </c>
      <c r="E9" s="110"/>
    </row>
    <row r="10" spans="1:49">
      <c r="A10" s="93" t="s">
        <v>13</v>
      </c>
      <c r="B10" s="110"/>
      <c r="C10" s="108"/>
      <c r="D10" s="107" t="s">
        <v>14</v>
      </c>
      <c r="E10" s="107">
        <f>SUM(E7:E9)</f>
        <v>0</v>
      </c>
    </row>
    <row r="11" spans="1:49">
      <c r="A11" s="93" t="s">
        <v>15</v>
      </c>
      <c r="B11" s="110"/>
      <c r="C11" s="108"/>
      <c r="D11" s="107"/>
      <c r="E11" s="109"/>
    </row>
    <row r="12" spans="1:49">
      <c r="A12" s="93" t="s">
        <v>16</v>
      </c>
      <c r="B12" s="110"/>
      <c r="C12" s="108"/>
      <c r="D12" s="109"/>
      <c r="E12" s="109"/>
    </row>
    <row r="13" spans="1:49">
      <c r="A13" s="106" t="s">
        <v>17</v>
      </c>
      <c r="B13" s="107">
        <f>SUM(B7:B12)</f>
        <v>0</v>
      </c>
      <c r="C13" s="108"/>
      <c r="D13" s="107" t="s">
        <v>18</v>
      </c>
      <c r="E13" s="109"/>
    </row>
    <row r="14" spans="1:49">
      <c r="A14" s="106"/>
      <c r="B14" s="109"/>
      <c r="C14" s="108"/>
      <c r="D14" s="110" t="s">
        <v>19</v>
      </c>
      <c r="E14" s="110"/>
    </row>
    <row r="15" spans="1:49">
      <c r="A15" s="112" t="s">
        <v>20</v>
      </c>
      <c r="B15" s="109"/>
      <c r="C15" s="108"/>
      <c r="D15" s="110" t="s">
        <v>21</v>
      </c>
      <c r="E15" s="110"/>
    </row>
    <row r="16" spans="1:49">
      <c r="A16" s="93"/>
      <c r="B16" s="110"/>
      <c r="C16" s="108"/>
      <c r="D16" s="107" t="s">
        <v>22</v>
      </c>
      <c r="E16" s="107">
        <f>SUM(E14:E15)</f>
        <v>0</v>
      </c>
    </row>
    <row r="17" spans="1:5">
      <c r="A17" s="93" t="s">
        <v>23</v>
      </c>
      <c r="B17" s="110"/>
      <c r="C17" s="108"/>
      <c r="D17" s="109"/>
      <c r="E17" s="109"/>
    </row>
    <row r="18" spans="1:5">
      <c r="A18" s="93" t="s">
        <v>24</v>
      </c>
      <c r="B18" s="110"/>
      <c r="C18" s="108"/>
      <c r="D18" s="109"/>
      <c r="E18" s="109"/>
    </row>
    <row r="19" spans="1:5">
      <c r="A19" s="93"/>
      <c r="B19" s="110"/>
      <c r="C19" s="108"/>
      <c r="D19" s="107" t="s">
        <v>25</v>
      </c>
      <c r="E19" s="109"/>
    </row>
    <row r="20" spans="1:5">
      <c r="A20" s="93" t="s">
        <v>26</v>
      </c>
      <c r="B20" s="110"/>
      <c r="C20" s="108"/>
      <c r="D20" s="109" t="s">
        <v>27</v>
      </c>
      <c r="E20" s="110"/>
    </row>
    <row r="21" spans="1:5">
      <c r="A21" s="106" t="s">
        <v>28</v>
      </c>
      <c r="B21" s="107">
        <f>SUM(B16:B20)</f>
        <v>0</v>
      </c>
      <c r="C21" s="108"/>
      <c r="D21" s="109" t="s">
        <v>29</v>
      </c>
      <c r="E21" s="110"/>
    </row>
    <row r="22" spans="1:5">
      <c r="A22" s="106"/>
      <c r="B22" s="109"/>
      <c r="C22" s="108"/>
      <c r="D22" s="109" t="s">
        <v>30</v>
      </c>
      <c r="E22" s="110"/>
    </row>
    <row r="23" spans="1:5">
      <c r="A23" s="106" t="s">
        <v>31</v>
      </c>
      <c r="B23" s="109"/>
      <c r="C23" s="108"/>
      <c r="D23" s="109" t="s">
        <v>32</v>
      </c>
      <c r="E23" s="110"/>
    </row>
    <row r="24" spans="1:5" ht="30">
      <c r="A24" s="93" t="s">
        <v>33</v>
      </c>
      <c r="B24" s="110"/>
      <c r="C24" s="108"/>
      <c r="D24" s="110" t="s">
        <v>34</v>
      </c>
      <c r="E24" s="110"/>
    </row>
    <row r="25" spans="1:5" ht="30">
      <c r="A25" s="93" t="s">
        <v>35</v>
      </c>
      <c r="B25" s="110"/>
      <c r="C25" s="108"/>
      <c r="D25" s="107" t="s">
        <v>36</v>
      </c>
      <c r="E25" s="107">
        <f>SUM(E20:E24)</f>
        <v>0</v>
      </c>
    </row>
    <row r="26" spans="1:5">
      <c r="A26" s="93" t="s">
        <v>37</v>
      </c>
      <c r="B26" s="110"/>
      <c r="C26" s="108"/>
      <c r="D26" s="109"/>
      <c r="E26" s="109"/>
    </row>
    <row r="27" spans="1:5">
      <c r="A27" s="93" t="s">
        <v>38</v>
      </c>
      <c r="B27" s="110"/>
      <c r="C27" s="108"/>
      <c r="D27" s="109"/>
      <c r="E27" s="109"/>
    </row>
    <row r="28" spans="1:5">
      <c r="A28" s="106" t="s">
        <v>39</v>
      </c>
      <c r="B28" s="107"/>
      <c r="C28" s="108"/>
      <c r="D28" s="109"/>
      <c r="E28" s="109"/>
    </row>
    <row r="29" spans="1:5">
      <c r="A29" s="106"/>
      <c r="B29" s="109"/>
      <c r="C29" s="108"/>
      <c r="D29" s="107"/>
      <c r="E29" s="109"/>
    </row>
    <row r="30" spans="1:5">
      <c r="A30" s="113" t="s">
        <v>40</v>
      </c>
      <c r="B30" s="114">
        <f>B28+B21+B13</f>
        <v>0</v>
      </c>
      <c r="C30" s="115"/>
      <c r="D30" s="114" t="s">
        <v>41</v>
      </c>
      <c r="E30" s="114">
        <f>E25+E16+E10</f>
        <v>0</v>
      </c>
    </row>
    <row r="31" spans="1:5">
      <c r="A31" s="127" t="s">
        <v>42</v>
      </c>
      <c r="B31" s="127"/>
      <c r="C31" s="127"/>
      <c r="D31" s="127"/>
      <c r="E31" s="127"/>
    </row>
    <row r="32" spans="1:5" ht="15.75">
      <c r="A32" s="116"/>
      <c r="B32" s="117"/>
      <c r="C32" s="117"/>
      <c r="D32" s="118"/>
      <c r="E32" s="118"/>
    </row>
  </sheetData>
  <sheetProtection selectLockedCells="1" selectUnlockedCells="1"/>
  <mergeCells count="4">
    <mergeCell ref="A2:E2"/>
    <mergeCell ref="A3:E3"/>
    <mergeCell ref="A4:E4"/>
    <mergeCell ref="A31:E31"/>
  </mergeCells>
  <pageMargins left="0.7" right="0.7" top="0.78749999999999998" bottom="0.78749999999999998" header="0.51180555555555551" footer="0.3"/>
  <pageSetup paperSize="9" orientation="portrait" horizontalDpi="300" verticalDpi="300"/>
  <headerFooter alignWithMargins="0"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0"/>
  <sheetViews>
    <sheetView zoomScale="90" workbookViewId="0">
      <selection activeCell="E14" sqref="E14"/>
    </sheetView>
  </sheetViews>
  <sheetFormatPr defaultColWidth="30.5703125" defaultRowHeight="15"/>
  <cols>
    <col min="1" max="1" width="9.140625" customWidth="1"/>
    <col min="2" max="2" width="41.85546875" style="34" customWidth="1"/>
    <col min="3" max="3" width="24.28515625" style="34" customWidth="1"/>
    <col min="4" max="4" width="13.140625" customWidth="1"/>
    <col min="5" max="5" width="16.5703125" customWidth="1"/>
  </cols>
  <sheetData>
    <row r="2" spans="1:3" ht="33.950000000000003" customHeight="1">
      <c r="A2" s="128" t="s">
        <v>43</v>
      </c>
      <c r="B2" s="128"/>
      <c r="C2" s="128"/>
    </row>
    <row r="3" spans="1:3">
      <c r="A3" s="95" t="s">
        <v>44</v>
      </c>
      <c r="B3"/>
      <c r="C3"/>
    </row>
    <row r="4" spans="1:3">
      <c r="A4" s="96" t="s">
        <v>45</v>
      </c>
      <c r="B4"/>
      <c r="C4"/>
    </row>
    <row r="5" spans="1:3">
      <c r="A5" s="97" t="s">
        <v>46</v>
      </c>
      <c r="B5" s="97" t="s">
        <v>47</v>
      </c>
      <c r="C5" s="97" t="s">
        <v>48</v>
      </c>
    </row>
    <row r="6" spans="1:3">
      <c r="A6" s="98">
        <v>1</v>
      </c>
      <c r="B6" s="98" t="s">
        <v>49</v>
      </c>
      <c r="C6" s="99"/>
    </row>
    <row r="7" spans="1:3">
      <c r="A7" s="98">
        <v>2</v>
      </c>
      <c r="B7" s="98" t="s">
        <v>50</v>
      </c>
      <c r="C7" s="99"/>
    </row>
    <row r="8" spans="1:3">
      <c r="A8" s="98">
        <v>3</v>
      </c>
      <c r="B8" s="98" t="s">
        <v>51</v>
      </c>
      <c r="C8" s="99"/>
    </row>
    <row r="9" spans="1:3" ht="28.5">
      <c r="A9" s="99"/>
      <c r="B9" s="100" t="s">
        <v>52</v>
      </c>
      <c r="C9" s="99"/>
    </row>
    <row r="10" spans="1:3" ht="18.75">
      <c r="A10" s="101" t="s">
        <v>44</v>
      </c>
      <c r="B10"/>
      <c r="C10"/>
    </row>
  </sheetData>
  <sheetProtection selectLockedCells="1" selectUnlockedCells="1"/>
  <mergeCells count="1">
    <mergeCell ref="A2:C2"/>
  </mergeCells>
  <pageMargins left="0.7" right="0.7" top="0.78749999999999998" bottom="0.78749999999999998" header="0.51180555555555551" footer="0.3"/>
  <pageSetup paperSize="9" orientation="portrait" horizontalDpi="300" verticalDpi="300"/>
  <headerFooter alignWithMargins="0"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N34"/>
  <sheetViews>
    <sheetView topLeftCell="A8" workbookViewId="0">
      <selection activeCell="J9" sqref="J9"/>
    </sheetView>
  </sheetViews>
  <sheetFormatPr defaultColWidth="11.28515625" defaultRowHeight="15"/>
  <cols>
    <col min="1" max="1" width="32.140625" customWidth="1"/>
    <col min="2" max="2" width="12.140625" customWidth="1"/>
    <col min="3" max="6" width="12.42578125" customWidth="1"/>
    <col min="7" max="8" width="9" customWidth="1"/>
    <col min="9" max="13" width="10.28515625" customWidth="1"/>
    <col min="14" max="14" width="11.42578125" customWidth="1"/>
  </cols>
  <sheetData>
    <row r="3" spans="1:14">
      <c r="A3" s="76" t="s">
        <v>53</v>
      </c>
      <c r="B3" s="77"/>
      <c r="C3" s="77"/>
      <c r="D3" s="77"/>
      <c r="E3" s="77"/>
      <c r="F3" s="77"/>
      <c r="G3" s="77"/>
      <c r="H3" s="77"/>
    </row>
    <row r="4" spans="1:14" ht="29.45" customHeight="1">
      <c r="A4" s="78" t="s">
        <v>54</v>
      </c>
      <c r="B4" s="129" t="s">
        <v>55</v>
      </c>
      <c r="C4" s="129"/>
      <c r="D4" s="129"/>
      <c r="E4" s="129"/>
      <c r="F4" s="129"/>
      <c r="G4" s="129"/>
      <c r="H4" s="129"/>
    </row>
    <row r="5" spans="1:14" ht="16.5" customHeight="1">
      <c r="A5" s="78" t="s">
        <v>56</v>
      </c>
      <c r="B5" s="130" t="s">
        <v>57</v>
      </c>
      <c r="C5" s="130"/>
      <c r="D5" s="78" t="s">
        <v>58</v>
      </c>
      <c r="E5" s="130" t="s">
        <v>59</v>
      </c>
      <c r="F5" s="130"/>
      <c r="G5" s="131" t="s">
        <v>60</v>
      </c>
      <c r="H5" s="131"/>
    </row>
    <row r="6" spans="1:14">
      <c r="A6" s="79" t="s">
        <v>19</v>
      </c>
      <c r="B6" s="132"/>
      <c r="C6" s="132"/>
      <c r="D6" s="79"/>
      <c r="E6" s="133"/>
      <c r="F6" s="133"/>
      <c r="G6" s="134">
        <f t="shared" ref="G6:G11" si="0">E6*D6</f>
        <v>0</v>
      </c>
      <c r="H6" s="134"/>
    </row>
    <row r="7" spans="1:14">
      <c r="A7" s="79" t="s">
        <v>21</v>
      </c>
      <c r="B7" s="135"/>
      <c r="C7" s="135"/>
      <c r="D7" s="79"/>
      <c r="E7" s="133"/>
      <c r="F7" s="133"/>
      <c r="G7" s="134">
        <f t="shared" si="0"/>
        <v>0</v>
      </c>
      <c r="H7" s="134"/>
    </row>
    <row r="8" spans="1:14">
      <c r="A8" s="79" t="s">
        <v>61</v>
      </c>
      <c r="B8" s="135"/>
      <c r="C8" s="135"/>
      <c r="D8" s="79"/>
      <c r="E8" s="133"/>
      <c r="F8" s="133"/>
      <c r="G8" s="134">
        <f t="shared" si="0"/>
        <v>0</v>
      </c>
      <c r="H8" s="134"/>
    </row>
    <row r="9" spans="1:14">
      <c r="A9" s="79" t="s">
        <v>62</v>
      </c>
      <c r="B9" s="135"/>
      <c r="C9" s="135"/>
      <c r="D9" s="79"/>
      <c r="E9" s="133"/>
      <c r="F9" s="133"/>
      <c r="G9" s="134">
        <f t="shared" si="0"/>
        <v>0</v>
      </c>
      <c r="H9" s="134"/>
    </row>
    <row r="10" spans="1:14">
      <c r="A10" s="79" t="s">
        <v>63</v>
      </c>
      <c r="B10" s="135"/>
      <c r="C10" s="135"/>
      <c r="D10" s="79"/>
      <c r="E10" s="133"/>
      <c r="F10" s="133"/>
      <c r="G10" s="134">
        <f t="shared" si="0"/>
        <v>0</v>
      </c>
      <c r="H10" s="134"/>
    </row>
    <row r="11" spans="1:14" ht="25.5">
      <c r="A11" s="80" t="s">
        <v>64</v>
      </c>
      <c r="B11" s="136"/>
      <c r="C11" s="136"/>
      <c r="D11" s="81"/>
      <c r="E11" s="137"/>
      <c r="F11" s="137"/>
      <c r="G11" s="134">
        <f t="shared" si="0"/>
        <v>0</v>
      </c>
      <c r="H11" s="134"/>
    </row>
    <row r="12" spans="1:14">
      <c r="A12" s="82"/>
      <c r="B12" s="83"/>
      <c r="C12" s="83"/>
      <c r="D12" s="84"/>
      <c r="E12" s="85"/>
      <c r="F12" s="85"/>
      <c r="G12" s="86"/>
      <c r="H12" s="86"/>
    </row>
    <row r="14" spans="1:14" ht="29.45" customHeight="1">
      <c r="A14" s="87" t="s">
        <v>65</v>
      </c>
      <c r="B14" s="138" t="s">
        <v>55</v>
      </c>
      <c r="C14" s="138"/>
      <c r="D14" s="138"/>
      <c r="E14" s="138"/>
      <c r="F14" s="138"/>
      <c r="G14" s="138"/>
      <c r="H14" s="138"/>
      <c r="I14" s="94"/>
      <c r="J14" s="94"/>
      <c r="K14" s="94"/>
      <c r="L14" s="94"/>
      <c r="M14" s="94"/>
      <c r="N14" s="94"/>
    </row>
    <row r="15" spans="1:14" ht="15.75" customHeight="1">
      <c r="A15" s="88" t="s">
        <v>66</v>
      </c>
      <c r="B15" s="139" t="s">
        <v>67</v>
      </c>
      <c r="C15" s="139" t="s">
        <v>68</v>
      </c>
      <c r="D15" s="139" t="s">
        <v>69</v>
      </c>
      <c r="E15" s="139" t="s">
        <v>70</v>
      </c>
      <c r="F15" s="139" t="s">
        <v>71</v>
      </c>
      <c r="G15" s="139" t="s">
        <v>72</v>
      </c>
      <c r="H15" s="139" t="s">
        <v>73</v>
      </c>
      <c r="I15" s="139" t="s">
        <v>74</v>
      </c>
      <c r="J15" s="139" t="s">
        <v>75</v>
      </c>
      <c r="K15" s="139" t="s">
        <v>76</v>
      </c>
      <c r="L15" s="139" t="s">
        <v>77</v>
      </c>
      <c r="M15" s="139" t="s">
        <v>78</v>
      </c>
      <c r="N15" s="139" t="s">
        <v>79</v>
      </c>
    </row>
    <row r="16" spans="1:14">
      <c r="A16" s="87" t="s">
        <v>80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>
      <c r="A17" s="89" t="str">
        <f>A6</f>
        <v>1.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>
        <f t="shared" ref="N17:N22" si="1">SUM(B17:M17)*E6</f>
        <v>0</v>
      </c>
    </row>
    <row r="18" spans="1:14">
      <c r="A18" s="89" t="str">
        <f>A7</f>
        <v>2.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>
        <f t="shared" si="1"/>
        <v>0</v>
      </c>
    </row>
    <row r="19" spans="1:14">
      <c r="A19" s="89" t="str">
        <f>A8</f>
        <v>3.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>
        <f t="shared" si="1"/>
        <v>0</v>
      </c>
    </row>
    <row r="20" spans="1:14">
      <c r="A20" s="89" t="str">
        <f>A9</f>
        <v>4.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>
        <f t="shared" si="1"/>
        <v>0</v>
      </c>
    </row>
    <row r="21" spans="1:14">
      <c r="A21" s="89" t="str">
        <f>A10</f>
        <v>5.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>
        <f t="shared" si="1"/>
        <v>0</v>
      </c>
    </row>
    <row r="22" spans="1:14" ht="25.5">
      <c r="A22" s="80" t="s">
        <v>64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>
        <f t="shared" si="1"/>
        <v>0</v>
      </c>
    </row>
    <row r="23" spans="1:14">
      <c r="A23" s="91" t="s">
        <v>81</v>
      </c>
      <c r="B23" s="68">
        <f t="shared" ref="B23:M23" si="2">B17*$E6+B18*$E7+B19*$E8+B20*$E9+B21*$E10+B22*$E11</f>
        <v>0</v>
      </c>
      <c r="C23" s="68">
        <f t="shared" si="2"/>
        <v>0</v>
      </c>
      <c r="D23" s="68">
        <f t="shared" si="2"/>
        <v>0</v>
      </c>
      <c r="E23" s="68">
        <f t="shared" si="2"/>
        <v>0</v>
      </c>
      <c r="F23" s="68">
        <f t="shared" si="2"/>
        <v>0</v>
      </c>
      <c r="G23" s="68">
        <f t="shared" si="2"/>
        <v>0</v>
      </c>
      <c r="H23" s="68">
        <f t="shared" si="2"/>
        <v>0</v>
      </c>
      <c r="I23" s="68">
        <f t="shared" si="2"/>
        <v>0</v>
      </c>
      <c r="J23" s="68">
        <f t="shared" si="2"/>
        <v>0</v>
      </c>
      <c r="K23" s="68">
        <f t="shared" si="2"/>
        <v>0</v>
      </c>
      <c r="L23" s="68">
        <f t="shared" si="2"/>
        <v>0</v>
      </c>
      <c r="M23" s="68">
        <f t="shared" si="2"/>
        <v>0</v>
      </c>
      <c r="N23" s="68">
        <f>SUM(N17:N22)</f>
        <v>0</v>
      </c>
    </row>
    <row r="24" spans="1:14">
      <c r="A24" s="77"/>
      <c r="B24" s="77"/>
      <c r="C24" s="77"/>
      <c r="D24" s="77"/>
    </row>
    <row r="25" spans="1:14" ht="15" customHeight="1">
      <c r="A25" s="77" t="s">
        <v>82</v>
      </c>
      <c r="B25" s="92"/>
      <c r="C25" s="92"/>
      <c r="D25" s="92"/>
    </row>
    <row r="26" spans="1:14" ht="15" customHeight="1">
      <c r="A26" s="88" t="s">
        <v>83</v>
      </c>
      <c r="B26" s="139" t="s">
        <v>84</v>
      </c>
      <c r="C26" s="139" t="s">
        <v>85</v>
      </c>
      <c r="D26" s="139" t="s">
        <v>86</v>
      </c>
    </row>
    <row r="27" spans="1:14">
      <c r="A27" s="87" t="s">
        <v>80</v>
      </c>
      <c r="B27" s="139"/>
      <c r="C27" s="139"/>
      <c r="D27" s="139"/>
    </row>
    <row r="28" spans="1:14">
      <c r="A28" s="93" t="str">
        <f>A17</f>
        <v>1.</v>
      </c>
      <c r="B28" s="66"/>
      <c r="C28" s="67"/>
      <c r="D28" s="67"/>
    </row>
    <row r="29" spans="1:14">
      <c r="A29" s="93" t="str">
        <f>A18</f>
        <v>2.</v>
      </c>
      <c r="B29" s="66"/>
      <c r="C29" s="67"/>
      <c r="D29" s="67"/>
    </row>
    <row r="30" spans="1:14">
      <c r="A30" s="93" t="str">
        <f>A19</f>
        <v>3.</v>
      </c>
      <c r="B30" s="66"/>
      <c r="C30" s="67"/>
      <c r="D30" s="67"/>
    </row>
    <row r="31" spans="1:14">
      <c r="A31" s="93" t="str">
        <f>A20</f>
        <v>4.</v>
      </c>
      <c r="B31" s="66"/>
      <c r="C31" s="67"/>
      <c r="D31" s="67"/>
    </row>
    <row r="32" spans="1:14">
      <c r="A32" s="93" t="str">
        <f>A21</f>
        <v>5.</v>
      </c>
      <c r="B32" s="66"/>
      <c r="C32" s="67"/>
      <c r="D32" s="67"/>
    </row>
    <row r="33" spans="1:4" ht="25.5">
      <c r="A33" s="80" t="s">
        <v>64</v>
      </c>
      <c r="B33" s="66"/>
      <c r="C33" s="67"/>
      <c r="D33" s="67"/>
    </row>
    <row r="34" spans="1:4">
      <c r="A34" s="91" t="s">
        <v>87</v>
      </c>
      <c r="B34" s="68">
        <f>SUM(B28:B33)</f>
        <v>0</v>
      </c>
      <c r="C34" s="68">
        <f>SUM(C28:C33)</f>
        <v>0</v>
      </c>
      <c r="D34" s="68">
        <f>SUM(D28:D33)</f>
        <v>0</v>
      </c>
    </row>
  </sheetData>
  <sheetProtection selectLockedCells="1" selectUnlockedCells="1"/>
  <mergeCells count="39">
    <mergeCell ref="K15:K16"/>
    <mergeCell ref="L15:L16"/>
    <mergeCell ref="M15:M16"/>
    <mergeCell ref="N15:N16"/>
    <mergeCell ref="E15:E16"/>
    <mergeCell ref="F15:F16"/>
    <mergeCell ref="G15:G16"/>
    <mergeCell ref="H15:H16"/>
    <mergeCell ref="I15:I16"/>
    <mergeCell ref="J15:J16"/>
    <mergeCell ref="B11:C11"/>
    <mergeCell ref="E11:F11"/>
    <mergeCell ref="G11:H11"/>
    <mergeCell ref="B14:H14"/>
    <mergeCell ref="B15:B16"/>
    <mergeCell ref="B26:B27"/>
    <mergeCell ref="C15:C16"/>
    <mergeCell ref="C26:C27"/>
    <mergeCell ref="D15:D16"/>
    <mergeCell ref="D26:D27"/>
    <mergeCell ref="B9:C9"/>
    <mergeCell ref="E9:F9"/>
    <mergeCell ref="G9:H9"/>
    <mergeCell ref="B10:C10"/>
    <mergeCell ref="E10:F10"/>
    <mergeCell ref="G10:H10"/>
    <mergeCell ref="B7:C7"/>
    <mergeCell ref="E7:F7"/>
    <mergeCell ref="G7:H7"/>
    <mergeCell ref="B8:C8"/>
    <mergeCell ref="E8:F8"/>
    <mergeCell ref="G8:H8"/>
    <mergeCell ref="B4:H4"/>
    <mergeCell ref="B5:C5"/>
    <mergeCell ref="E5:F5"/>
    <mergeCell ref="G5:H5"/>
    <mergeCell ref="B6:C6"/>
    <mergeCell ref="E6:F6"/>
    <mergeCell ref="G6:H6"/>
  </mergeCells>
  <pageMargins left="0.7" right="0.7" top="0.78749999999999998" bottom="0.78749999999999998" header="0.51180555555555551" footer="0.3"/>
  <pageSetup paperSize="9" orientation="landscape" horizontalDpi="300" verticalDpi="300"/>
  <headerFooter alignWithMargins="0"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topLeftCell="A19" zoomScale="130" workbookViewId="0">
      <selection activeCell="G29" sqref="G29"/>
    </sheetView>
  </sheetViews>
  <sheetFormatPr defaultColWidth="11.28515625" defaultRowHeight="15"/>
  <cols>
    <col min="1" max="1" width="14.140625" style="64" customWidth="1"/>
    <col min="2" max="2" width="21.5703125" customWidth="1"/>
    <col min="3" max="5" width="12.7109375" style="34" customWidth="1"/>
    <col min="6" max="6" width="11.28515625" customWidth="1"/>
    <col min="7" max="7" width="23.85546875" customWidth="1"/>
  </cols>
  <sheetData>
    <row r="1" spans="1:5">
      <c r="A1" s="140" t="s">
        <v>88</v>
      </c>
      <c r="B1" s="140"/>
      <c r="C1" s="140"/>
      <c r="D1" s="140"/>
      <c r="E1" s="140"/>
    </row>
    <row r="2" spans="1:5" ht="75.95" customHeight="1">
      <c r="A2" s="141" t="s">
        <v>89</v>
      </c>
      <c r="B2" s="142"/>
      <c r="C2" s="142"/>
      <c r="D2" s="142"/>
      <c r="E2" s="142"/>
    </row>
    <row r="3" spans="1:5">
      <c r="A3" s="143" t="s">
        <v>90</v>
      </c>
      <c r="B3" s="143"/>
      <c r="C3" s="65" t="s">
        <v>91</v>
      </c>
      <c r="D3" s="65" t="s">
        <v>92</v>
      </c>
      <c r="E3" s="65" t="s">
        <v>93</v>
      </c>
    </row>
    <row r="4" spans="1:5">
      <c r="A4" s="144" t="s">
        <v>94</v>
      </c>
      <c r="B4" s="144"/>
      <c r="C4" s="66">
        <f>'Plani i shitjeve'!B34</f>
        <v>0</v>
      </c>
      <c r="D4" s="66">
        <f>'Plani i shitjeve'!C34</f>
        <v>0</v>
      </c>
      <c r="E4" s="66">
        <f>'Plani i shitjeve'!D34</f>
        <v>0</v>
      </c>
    </row>
    <row r="5" spans="1:5">
      <c r="A5" s="144" t="s">
        <v>95</v>
      </c>
      <c r="B5" s="144"/>
      <c r="C5" s="67"/>
      <c r="D5" s="67"/>
      <c r="E5" s="67"/>
    </row>
    <row r="6" spans="1:5">
      <c r="A6" s="145" t="s">
        <v>96</v>
      </c>
      <c r="B6" s="145"/>
      <c r="C6" s="68">
        <f>SUM(C4:C5)</f>
        <v>0</v>
      </c>
      <c r="D6" s="68">
        <f>SUM(D4:D5)</f>
        <v>0</v>
      </c>
      <c r="E6" s="68">
        <f>SUM(E4:E5)</f>
        <v>0</v>
      </c>
    </row>
    <row r="7" spans="1:5">
      <c r="A7" s="69" t="s">
        <v>5</v>
      </c>
      <c r="B7" s="70"/>
      <c r="C7" s="68"/>
      <c r="D7" s="68"/>
      <c r="E7" s="68"/>
    </row>
    <row r="8" spans="1:5">
      <c r="A8" s="144" t="s">
        <v>97</v>
      </c>
      <c r="B8" s="144"/>
      <c r="C8" s="67"/>
      <c r="D8" s="67"/>
      <c r="E8" s="67"/>
    </row>
    <row r="9" spans="1:5">
      <c r="A9" s="144" t="s">
        <v>98</v>
      </c>
      <c r="B9" s="144"/>
      <c r="C9" s="67"/>
      <c r="D9" s="67"/>
      <c r="E9" s="67"/>
    </row>
    <row r="10" spans="1:5">
      <c r="A10" s="144" t="s">
        <v>99</v>
      </c>
      <c r="B10" s="144"/>
      <c r="C10" s="67"/>
      <c r="D10" s="67"/>
      <c r="E10" s="67"/>
    </row>
    <row r="11" spans="1:5">
      <c r="A11" s="144" t="s">
        <v>100</v>
      </c>
      <c r="B11" s="144"/>
      <c r="C11" s="67"/>
      <c r="D11" s="67"/>
      <c r="E11" s="67"/>
    </row>
    <row r="12" spans="1:5">
      <c r="A12" s="144" t="s">
        <v>101</v>
      </c>
      <c r="B12" s="144"/>
      <c r="C12" s="67"/>
      <c r="D12" s="67"/>
      <c r="E12" s="67"/>
    </row>
    <row r="13" spans="1:5">
      <c r="A13" s="144" t="s">
        <v>102</v>
      </c>
      <c r="B13" s="144"/>
      <c r="C13" s="67"/>
      <c r="D13" s="67"/>
      <c r="E13" s="67"/>
    </row>
    <row r="14" spans="1:5">
      <c r="A14" s="144" t="s">
        <v>103</v>
      </c>
      <c r="B14" s="144"/>
      <c r="C14" s="67"/>
      <c r="D14" s="67"/>
      <c r="E14" s="67"/>
    </row>
    <row r="15" spans="1:5">
      <c r="A15" s="144" t="s">
        <v>104</v>
      </c>
      <c r="B15" s="144"/>
      <c r="C15" s="67"/>
      <c r="D15" s="67"/>
      <c r="E15" s="67"/>
    </row>
    <row r="16" spans="1:5">
      <c r="A16" s="144" t="s">
        <v>105</v>
      </c>
      <c r="B16" s="144"/>
      <c r="C16" s="67"/>
      <c r="D16" s="67"/>
      <c r="E16" s="67"/>
    </row>
    <row r="17" spans="1:5">
      <c r="A17" s="144" t="s">
        <v>106</v>
      </c>
      <c r="B17" s="144"/>
      <c r="C17" s="67"/>
      <c r="D17" s="67"/>
      <c r="E17" s="67"/>
    </row>
    <row r="18" spans="1:5">
      <c r="A18" s="144" t="s">
        <v>107</v>
      </c>
      <c r="B18" s="144"/>
      <c r="C18" s="67"/>
      <c r="D18" s="67"/>
      <c r="E18" s="67"/>
    </row>
    <row r="19" spans="1:5">
      <c r="A19" s="144" t="s">
        <v>108</v>
      </c>
      <c r="B19" s="144"/>
      <c r="C19" s="67"/>
      <c r="D19" s="67"/>
      <c r="E19" s="67"/>
    </row>
    <row r="20" spans="1:5">
      <c r="A20" s="144" t="s">
        <v>109</v>
      </c>
      <c r="B20" s="144"/>
      <c r="C20" s="67"/>
      <c r="D20" s="67"/>
      <c r="E20" s="67"/>
    </row>
    <row r="21" spans="1:5">
      <c r="A21" s="144" t="s">
        <v>110</v>
      </c>
      <c r="B21" s="144"/>
      <c r="C21" s="67"/>
      <c r="D21" s="67"/>
      <c r="E21" s="67"/>
    </row>
    <row r="22" spans="1:5">
      <c r="A22" s="144" t="s">
        <v>111</v>
      </c>
      <c r="B22" s="144"/>
      <c r="C22" s="71"/>
      <c r="D22" s="71"/>
      <c r="E22" s="71"/>
    </row>
    <row r="23" spans="1:5">
      <c r="A23" s="144" t="s">
        <v>112</v>
      </c>
      <c r="B23" s="144"/>
      <c r="C23" s="71" t="e">
        <f>#REF!</f>
        <v>#REF!</v>
      </c>
      <c r="D23" s="67"/>
      <c r="E23" s="67"/>
    </row>
    <row r="24" spans="1:5">
      <c r="A24" s="144" t="s">
        <v>113</v>
      </c>
      <c r="B24" s="144"/>
      <c r="C24" s="67"/>
      <c r="D24" s="67"/>
      <c r="E24" s="67"/>
    </row>
    <row r="25" spans="1:5" ht="33" customHeight="1">
      <c r="A25" s="146" t="s">
        <v>64</v>
      </c>
      <c r="B25" s="146"/>
      <c r="C25" s="67"/>
      <c r="D25" s="67"/>
      <c r="E25" s="67"/>
    </row>
    <row r="26" spans="1:5">
      <c r="A26" s="145" t="s">
        <v>114</v>
      </c>
      <c r="B26" s="145"/>
      <c r="C26" s="68" t="e">
        <f>SUM(C8:C25)</f>
        <v>#REF!</v>
      </c>
      <c r="D26" s="68">
        <f>SUM(D8:D25)</f>
        <v>0</v>
      </c>
      <c r="E26" s="68">
        <f>SUM(E8:E25)</f>
        <v>0</v>
      </c>
    </row>
    <row r="27" spans="1:5">
      <c r="A27" s="147" t="s">
        <v>115</v>
      </c>
      <c r="B27" s="147"/>
      <c r="C27" s="68" t="e">
        <f>C6-C26</f>
        <v>#REF!</v>
      </c>
      <c r="D27" s="68">
        <f>D6-D26</f>
        <v>0</v>
      </c>
      <c r="E27" s="68">
        <f>E6-E26</f>
        <v>0</v>
      </c>
    </row>
    <row r="28" spans="1:5">
      <c r="A28" s="72" t="s">
        <v>116</v>
      </c>
      <c r="B28" s="73">
        <v>0.15</v>
      </c>
      <c r="C28" s="74" t="e">
        <f>IF(C27&gt;0,C27*$B28,0)</f>
        <v>#REF!</v>
      </c>
      <c r="D28" s="74">
        <f>IF(D27&gt;0,D27*$B28,0)</f>
        <v>0</v>
      </c>
      <c r="E28" s="74">
        <f>IF(E27&gt;0,E27*$B28,0)</f>
        <v>0</v>
      </c>
    </row>
    <row r="29" spans="1:5">
      <c r="A29" s="69" t="s">
        <v>117</v>
      </c>
      <c r="B29" s="75"/>
      <c r="C29" s="74" t="e">
        <f>C27-C28</f>
        <v>#REF!</v>
      </c>
      <c r="D29" s="74">
        <f>D27-D28</f>
        <v>0</v>
      </c>
      <c r="E29" s="74">
        <f>E27-E28</f>
        <v>0</v>
      </c>
    </row>
    <row r="30" spans="1:5">
      <c r="A30" s="72" t="s">
        <v>118</v>
      </c>
      <c r="B30" s="73"/>
      <c r="C30" s="74" t="e">
        <f>IF(C27&gt;0,C27/(C4-C22)%,"")</f>
        <v>#REF!</v>
      </c>
      <c r="D30" s="74" t="str">
        <f>IF(D27&gt;0,D27/(D4-D22)%,"")</f>
        <v/>
      </c>
      <c r="E30" s="74" t="str">
        <f>IF(E27&gt;0,E27/(E4-E22)%,"")</f>
        <v/>
      </c>
    </row>
  </sheetData>
  <sheetProtection selectLockedCells="1" selectUnlockedCells="1"/>
  <mergeCells count="26">
    <mergeCell ref="A26:B26"/>
    <mergeCell ref="A27:B27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E1"/>
    <mergeCell ref="A2:E2"/>
    <mergeCell ref="A3:B3"/>
    <mergeCell ref="A4:B4"/>
    <mergeCell ref="A5:B5"/>
    <mergeCell ref="A6:B6"/>
  </mergeCells>
  <pageMargins left="0.70833333333333337" right="0.70833333333333337" top="0.78749999999999998" bottom="0.78749999999999998" header="0.51180555555555551" footer="0.31527777777777777"/>
  <pageSetup paperSize="9" orientation="portrait" horizontalDpi="300" verticalDpi="300"/>
  <headerFooter alignWithMargins="0"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2"/>
  <sheetViews>
    <sheetView zoomScale="90" zoomScaleSheetLayoutView="78" workbookViewId="0">
      <selection activeCell="P19" sqref="P19"/>
    </sheetView>
  </sheetViews>
  <sheetFormatPr defaultColWidth="31" defaultRowHeight="15"/>
  <cols>
    <col min="1" max="1" width="29.42578125" customWidth="1"/>
    <col min="2" max="2" width="9.5703125" style="34" customWidth="1"/>
    <col min="3" max="3" width="7.7109375" style="34" customWidth="1"/>
    <col min="4" max="4" width="7.5703125" style="34" customWidth="1"/>
    <col min="5" max="5" width="7.140625" style="34" customWidth="1"/>
    <col min="6" max="6" width="7" style="34" customWidth="1"/>
    <col min="7" max="7" width="6.5703125" style="34" customWidth="1"/>
    <col min="8" max="8" width="6.85546875" style="34" customWidth="1"/>
    <col min="9" max="9" width="6.28515625" style="34" customWidth="1"/>
    <col min="10" max="10" width="6.7109375" style="34" customWidth="1"/>
    <col min="11" max="11" width="6.5703125" style="34" customWidth="1"/>
    <col min="12" max="12" width="7.140625" style="34" customWidth="1"/>
    <col min="13" max="13" width="6.5703125" style="34" customWidth="1"/>
    <col min="14" max="14" width="6.85546875" style="34" customWidth="1"/>
    <col min="15" max="15" width="8" style="34" customWidth="1"/>
  </cols>
  <sheetData>
    <row r="1" spans="1:19">
      <c r="A1" s="35" t="s">
        <v>119</v>
      </c>
      <c r="P1" s="34"/>
      <c r="Q1" s="34"/>
      <c r="R1" s="34"/>
      <c r="S1" s="34"/>
    </row>
    <row r="2" spans="1:19">
      <c r="A2" s="36" t="s">
        <v>120</v>
      </c>
      <c r="B2" s="37" t="s">
        <v>121</v>
      </c>
      <c r="C2" s="37">
        <v>1</v>
      </c>
      <c r="D2" s="37">
        <v>2</v>
      </c>
      <c r="E2" s="37">
        <v>3</v>
      </c>
      <c r="F2" s="37">
        <v>4</v>
      </c>
      <c r="G2" s="37">
        <v>5</v>
      </c>
      <c r="H2" s="37">
        <v>6</v>
      </c>
      <c r="I2" s="37">
        <v>7</v>
      </c>
      <c r="J2" s="37">
        <v>8</v>
      </c>
      <c r="K2" s="37">
        <v>9</v>
      </c>
      <c r="L2" s="37">
        <v>10</v>
      </c>
      <c r="M2" s="37">
        <v>11</v>
      </c>
      <c r="N2" s="58">
        <v>12</v>
      </c>
      <c r="O2" s="59" t="s">
        <v>122</v>
      </c>
      <c r="P2" s="34"/>
      <c r="Q2" s="34"/>
      <c r="R2" s="34"/>
      <c r="S2" s="34"/>
    </row>
    <row r="3" spans="1:19" ht="30">
      <c r="A3" s="38" t="s">
        <v>123</v>
      </c>
      <c r="B3" s="39"/>
      <c r="C3" s="39">
        <f t="shared" ref="C3:N3" si="0">B32</f>
        <v>0</v>
      </c>
      <c r="D3" s="39" t="e">
        <f t="shared" si="0"/>
        <v>#REF!</v>
      </c>
      <c r="E3" s="39" t="e">
        <f t="shared" si="0"/>
        <v>#REF!</v>
      </c>
      <c r="F3" s="39" t="e">
        <f t="shared" si="0"/>
        <v>#REF!</v>
      </c>
      <c r="G3" s="39" t="e">
        <f t="shared" si="0"/>
        <v>#REF!</v>
      </c>
      <c r="H3" s="39" t="e">
        <f t="shared" si="0"/>
        <v>#REF!</v>
      </c>
      <c r="I3" s="39" t="e">
        <f t="shared" si="0"/>
        <v>#REF!</v>
      </c>
      <c r="J3" s="39" t="e">
        <f t="shared" si="0"/>
        <v>#REF!</v>
      </c>
      <c r="K3" s="39" t="e">
        <f t="shared" si="0"/>
        <v>#REF!</v>
      </c>
      <c r="L3" s="39" t="e">
        <f t="shared" si="0"/>
        <v>#REF!</v>
      </c>
      <c r="M3" s="39" t="e">
        <f t="shared" si="0"/>
        <v>#REF!</v>
      </c>
      <c r="N3" s="56" t="e">
        <f t="shared" si="0"/>
        <v>#REF!</v>
      </c>
      <c r="O3" s="57">
        <f>C3</f>
        <v>0</v>
      </c>
      <c r="P3" s="34"/>
      <c r="Q3" s="34"/>
      <c r="R3" s="34"/>
      <c r="S3" s="34"/>
    </row>
    <row r="4" spans="1:19">
      <c r="A4" s="40" t="s">
        <v>124</v>
      </c>
      <c r="B4" s="41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60"/>
      <c r="O4" s="61"/>
      <c r="P4" s="34"/>
      <c r="Q4" s="34"/>
      <c r="R4" s="34"/>
      <c r="S4" s="34"/>
    </row>
    <row r="5" spans="1:19" ht="25.5">
      <c r="A5" s="44" t="s">
        <v>125</v>
      </c>
      <c r="B5" s="41"/>
      <c r="C5" s="45">
        <f>'Plani i shitjeve'!B23</f>
        <v>0</v>
      </c>
      <c r="D5" s="45">
        <f>'Plani i shitjeve'!C23</f>
        <v>0</v>
      </c>
      <c r="E5" s="45">
        <f>'Plani i shitjeve'!D23</f>
        <v>0</v>
      </c>
      <c r="F5" s="45">
        <f>'Plani i shitjeve'!E23</f>
        <v>0</v>
      </c>
      <c r="G5" s="45">
        <f>'Plani i shitjeve'!F23</f>
        <v>0</v>
      </c>
      <c r="H5" s="45">
        <f>'Plani i shitjeve'!G23</f>
        <v>0</v>
      </c>
      <c r="I5" s="45">
        <f>'Plani i shitjeve'!H23</f>
        <v>0</v>
      </c>
      <c r="J5" s="45">
        <f>'Plani i shitjeve'!I23</f>
        <v>0</v>
      </c>
      <c r="K5" s="45">
        <f>'Plani i shitjeve'!J23</f>
        <v>0</v>
      </c>
      <c r="L5" s="45">
        <f>'Plani i shitjeve'!K23</f>
        <v>0</v>
      </c>
      <c r="M5" s="45">
        <f>'Plani i shitjeve'!L23</f>
        <v>0</v>
      </c>
      <c r="N5" s="45">
        <f>'Plani i shitjeve'!M23</f>
        <v>0</v>
      </c>
      <c r="O5" s="61">
        <f>SUM(C5:N5)</f>
        <v>0</v>
      </c>
      <c r="P5" s="34"/>
      <c r="Q5" s="34"/>
      <c r="R5" s="34"/>
      <c r="S5" s="34"/>
    </row>
    <row r="6" spans="1:19">
      <c r="A6" s="44" t="s">
        <v>126</v>
      </c>
      <c r="B6" s="46">
        <f>'Burimet e Financimit'!E30</f>
        <v>0</v>
      </c>
      <c r="C6" s="47"/>
      <c r="D6" s="45"/>
      <c r="E6" s="45"/>
      <c r="F6" s="45"/>
      <c r="G6" s="45"/>
      <c r="H6" s="45"/>
      <c r="I6" s="45"/>
      <c r="J6" s="45"/>
      <c r="K6" s="45"/>
      <c r="L6" s="45"/>
      <c r="M6" s="45"/>
      <c r="N6" s="62"/>
      <c r="O6" s="61">
        <f>SUM(C6:N6)</f>
        <v>0</v>
      </c>
      <c r="P6" s="34"/>
      <c r="Q6" s="34"/>
      <c r="R6" s="34"/>
      <c r="S6" s="34"/>
    </row>
    <row r="7" spans="1:19">
      <c r="A7" s="44" t="s">
        <v>127</v>
      </c>
      <c r="B7" s="46"/>
      <c r="C7" s="47"/>
      <c r="D7" s="45"/>
      <c r="E7" s="45"/>
      <c r="F7" s="45"/>
      <c r="G7" s="45"/>
      <c r="H7" s="45"/>
      <c r="I7" s="45"/>
      <c r="J7" s="45"/>
      <c r="K7" s="45"/>
      <c r="L7" s="45"/>
      <c r="M7" s="45"/>
      <c r="N7" s="62"/>
      <c r="O7" s="61">
        <f>SUM(C7:N7)</f>
        <v>0</v>
      </c>
      <c r="P7" s="34"/>
      <c r="Q7" s="34"/>
      <c r="R7" s="34"/>
      <c r="S7" s="34"/>
    </row>
    <row r="8" spans="1:19">
      <c r="A8" s="38" t="s">
        <v>128</v>
      </c>
      <c r="B8" s="48">
        <f t="shared" ref="B8:O8" si="1">SUM(B5:B7)</f>
        <v>0</v>
      </c>
      <c r="C8" s="49">
        <f t="shared" si="1"/>
        <v>0</v>
      </c>
      <c r="D8" s="50">
        <f t="shared" si="1"/>
        <v>0</v>
      </c>
      <c r="E8" s="50">
        <f t="shared" si="1"/>
        <v>0</v>
      </c>
      <c r="F8" s="50">
        <f t="shared" si="1"/>
        <v>0</v>
      </c>
      <c r="G8" s="50">
        <f t="shared" si="1"/>
        <v>0</v>
      </c>
      <c r="H8" s="50">
        <f t="shared" si="1"/>
        <v>0</v>
      </c>
      <c r="I8" s="50">
        <f t="shared" si="1"/>
        <v>0</v>
      </c>
      <c r="J8" s="50">
        <f t="shared" si="1"/>
        <v>0</v>
      </c>
      <c r="K8" s="50">
        <f t="shared" si="1"/>
        <v>0</v>
      </c>
      <c r="L8" s="50">
        <f t="shared" si="1"/>
        <v>0</v>
      </c>
      <c r="M8" s="50">
        <f t="shared" si="1"/>
        <v>0</v>
      </c>
      <c r="N8" s="48">
        <f t="shared" si="1"/>
        <v>0</v>
      </c>
      <c r="O8" s="49">
        <f t="shared" si="1"/>
        <v>0</v>
      </c>
      <c r="P8" s="34"/>
      <c r="Q8" s="34"/>
      <c r="R8" s="34"/>
      <c r="S8" s="34"/>
    </row>
    <row r="9" spans="1:19">
      <c r="A9" s="40" t="s">
        <v>129</v>
      </c>
      <c r="B9" s="41"/>
      <c r="C9" s="51"/>
      <c r="D9" s="43"/>
      <c r="E9" s="43"/>
      <c r="F9" s="43"/>
      <c r="G9" s="43"/>
      <c r="H9" s="43"/>
      <c r="I9" s="43"/>
      <c r="J9" s="43"/>
      <c r="K9" s="43"/>
      <c r="L9" s="43"/>
      <c r="M9" s="43"/>
      <c r="N9" s="41"/>
      <c r="O9" s="61">
        <f t="shared" ref="O9:O29" si="2">SUM(C9:N9)</f>
        <v>0</v>
      </c>
      <c r="P9" s="34"/>
      <c r="Q9" s="34"/>
      <c r="R9" s="34"/>
      <c r="S9" s="34"/>
    </row>
    <row r="10" spans="1:19">
      <c r="A10" s="44" t="s">
        <v>130</v>
      </c>
      <c r="B10" s="46">
        <f>'Burimet e Financimit'!B13+'Burimet e Financimit'!B21</f>
        <v>0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46"/>
      <c r="O10" s="61">
        <f t="shared" si="2"/>
        <v>0</v>
      </c>
      <c r="P10" s="34"/>
      <c r="Q10" s="34"/>
      <c r="R10" s="34"/>
      <c r="S10" s="34"/>
    </row>
    <row r="11" spans="1:19" ht="25.5">
      <c r="A11" s="44" t="s">
        <v>131</v>
      </c>
      <c r="B11" s="41"/>
      <c r="C11" s="47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63"/>
      <c r="O11" s="61">
        <f t="shared" si="2"/>
        <v>0</v>
      </c>
      <c r="P11" s="34"/>
      <c r="Q11" s="34"/>
      <c r="R11" s="34"/>
      <c r="S11" s="34"/>
    </row>
    <row r="12" spans="1:19">
      <c r="A12" s="44" t="s">
        <v>132</v>
      </c>
      <c r="B12" s="41"/>
      <c r="C12" s="47">
        <f t="shared" ref="C12:N12" si="3">C8*0.3</f>
        <v>0</v>
      </c>
      <c r="D12" s="47">
        <f t="shared" si="3"/>
        <v>0</v>
      </c>
      <c r="E12" s="47">
        <f t="shared" si="3"/>
        <v>0</v>
      </c>
      <c r="F12" s="47">
        <f t="shared" si="3"/>
        <v>0</v>
      </c>
      <c r="G12" s="47">
        <f t="shared" si="3"/>
        <v>0</v>
      </c>
      <c r="H12" s="47">
        <f t="shared" si="3"/>
        <v>0</v>
      </c>
      <c r="I12" s="47">
        <f t="shared" si="3"/>
        <v>0</v>
      </c>
      <c r="J12" s="47">
        <f t="shared" si="3"/>
        <v>0</v>
      </c>
      <c r="K12" s="47">
        <f t="shared" si="3"/>
        <v>0</v>
      </c>
      <c r="L12" s="47">
        <f t="shared" si="3"/>
        <v>0</v>
      </c>
      <c r="M12" s="47">
        <f t="shared" si="3"/>
        <v>0</v>
      </c>
      <c r="N12" s="47">
        <f t="shared" si="3"/>
        <v>0</v>
      </c>
      <c r="O12" s="61">
        <f t="shared" si="2"/>
        <v>0</v>
      </c>
      <c r="P12" s="34"/>
      <c r="Q12" s="34"/>
      <c r="R12" s="34"/>
      <c r="S12" s="34"/>
    </row>
    <row r="13" spans="1:19">
      <c r="A13" s="44" t="s">
        <v>133</v>
      </c>
      <c r="B13" s="41"/>
      <c r="C13" s="52">
        <f>('Te ardhura&amp;Shpenz'!$C9+'Te ardhura&amp;Shpenz'!$C11)/12</f>
        <v>0</v>
      </c>
      <c r="D13" s="52">
        <f>('Te ardhura&amp;Shpenz'!$C9+'Te ardhura&amp;Shpenz'!$C11)/12</f>
        <v>0</v>
      </c>
      <c r="E13" s="52">
        <f>('Te ardhura&amp;Shpenz'!$C9+'Te ardhura&amp;Shpenz'!$C11)/12</f>
        <v>0</v>
      </c>
      <c r="F13" s="52">
        <f>('Te ardhura&amp;Shpenz'!$C9+'Te ardhura&amp;Shpenz'!$C11)/12</f>
        <v>0</v>
      </c>
      <c r="G13" s="52">
        <f>('Te ardhura&amp;Shpenz'!$C9+'Te ardhura&amp;Shpenz'!$C11)/12</f>
        <v>0</v>
      </c>
      <c r="H13" s="52">
        <f>('Te ardhura&amp;Shpenz'!$C9+'Te ardhura&amp;Shpenz'!$C11)/12</f>
        <v>0</v>
      </c>
      <c r="I13" s="52">
        <f>('Te ardhura&amp;Shpenz'!$C9+'Te ardhura&amp;Shpenz'!$C11)/12</f>
        <v>0</v>
      </c>
      <c r="J13" s="52">
        <f>('Te ardhura&amp;Shpenz'!$C9+'Te ardhura&amp;Shpenz'!$C11)/12</f>
        <v>0</v>
      </c>
      <c r="K13" s="52">
        <f>('Te ardhura&amp;Shpenz'!$C9+'Te ardhura&amp;Shpenz'!$C11)/12</f>
        <v>0</v>
      </c>
      <c r="L13" s="52">
        <f>('Te ardhura&amp;Shpenz'!$C9+'Te ardhura&amp;Shpenz'!$C11)/12</f>
        <v>0</v>
      </c>
      <c r="M13" s="52">
        <f>('Te ardhura&amp;Shpenz'!$C9+'Te ardhura&amp;Shpenz'!$C11)/12</f>
        <v>0</v>
      </c>
      <c r="N13" s="52">
        <f>('Te ardhura&amp;Shpenz'!$C9+'Te ardhura&amp;Shpenz'!$C11)/12</f>
        <v>0</v>
      </c>
      <c r="O13" s="61">
        <f t="shared" si="2"/>
        <v>0</v>
      </c>
      <c r="P13" s="34"/>
      <c r="Q13" s="34"/>
      <c r="R13" s="34"/>
      <c r="S13" s="34"/>
    </row>
    <row r="14" spans="1:19">
      <c r="A14" s="44" t="s">
        <v>134</v>
      </c>
      <c r="B14" s="46"/>
      <c r="C14" s="52">
        <f>'Te ardhura&amp;Shpenz'!$C10/12</f>
        <v>0</v>
      </c>
      <c r="D14" s="52">
        <f>'Te ardhura&amp;Shpenz'!$C10/12</f>
        <v>0</v>
      </c>
      <c r="E14" s="52">
        <f>'Te ardhura&amp;Shpenz'!$C10/12</f>
        <v>0</v>
      </c>
      <c r="F14" s="52">
        <f>'Te ardhura&amp;Shpenz'!$C10/12</f>
        <v>0</v>
      </c>
      <c r="G14" s="52">
        <f>'Te ardhura&amp;Shpenz'!$C10/12</f>
        <v>0</v>
      </c>
      <c r="H14" s="52">
        <f>'Te ardhura&amp;Shpenz'!$C10/12</f>
        <v>0</v>
      </c>
      <c r="I14" s="52">
        <f>'Te ardhura&amp;Shpenz'!$C10/12</f>
        <v>0</v>
      </c>
      <c r="J14" s="52">
        <f>'Te ardhura&amp;Shpenz'!$C10/12</f>
        <v>0</v>
      </c>
      <c r="K14" s="52">
        <f>'Te ardhura&amp;Shpenz'!$C10/12</f>
        <v>0</v>
      </c>
      <c r="L14" s="52">
        <f>'Te ardhura&amp;Shpenz'!$C10/12</f>
        <v>0</v>
      </c>
      <c r="M14" s="52">
        <f>'Te ardhura&amp;Shpenz'!$C10/12</f>
        <v>0</v>
      </c>
      <c r="N14" s="52">
        <f>'Te ardhura&amp;Shpenz'!$C10/12</f>
        <v>0</v>
      </c>
      <c r="O14" s="61">
        <f t="shared" si="2"/>
        <v>0</v>
      </c>
      <c r="P14" s="34"/>
      <c r="Q14" s="34"/>
      <c r="R14" s="34"/>
      <c r="S14" s="34"/>
    </row>
    <row r="15" spans="1:19">
      <c r="A15" s="44" t="s">
        <v>135</v>
      </c>
      <c r="B15" s="46"/>
      <c r="C15" s="52">
        <f>'Te ardhura&amp;Shpenz'!$C12/12</f>
        <v>0</v>
      </c>
      <c r="D15" s="52">
        <f>'Te ardhura&amp;Shpenz'!$C12/12</f>
        <v>0</v>
      </c>
      <c r="E15" s="52">
        <f>'Te ardhura&amp;Shpenz'!$C12/12</f>
        <v>0</v>
      </c>
      <c r="F15" s="52">
        <f>'Te ardhura&amp;Shpenz'!$C12/12</f>
        <v>0</v>
      </c>
      <c r="G15" s="52">
        <f>'Te ardhura&amp;Shpenz'!$C12/12</f>
        <v>0</v>
      </c>
      <c r="H15" s="52">
        <f>'Te ardhura&amp;Shpenz'!$C12/12</f>
        <v>0</v>
      </c>
      <c r="I15" s="52">
        <f>'Te ardhura&amp;Shpenz'!$C12/12</f>
        <v>0</v>
      </c>
      <c r="J15" s="52">
        <f>'Te ardhura&amp;Shpenz'!$C12/12</f>
        <v>0</v>
      </c>
      <c r="K15" s="52">
        <f>'Te ardhura&amp;Shpenz'!$C12/12</f>
        <v>0</v>
      </c>
      <c r="L15" s="52">
        <f>'Te ardhura&amp;Shpenz'!$C12/12</f>
        <v>0</v>
      </c>
      <c r="M15" s="52">
        <f>'Te ardhura&amp;Shpenz'!$C12/12</f>
        <v>0</v>
      </c>
      <c r="N15" s="52">
        <f>'Te ardhura&amp;Shpenz'!$C12/12</f>
        <v>0</v>
      </c>
      <c r="O15" s="61">
        <f t="shared" si="2"/>
        <v>0</v>
      </c>
      <c r="P15" s="34"/>
      <c r="Q15" s="34"/>
      <c r="R15" s="34"/>
      <c r="S15" s="34"/>
    </row>
    <row r="16" spans="1:19">
      <c r="A16" s="44" t="s">
        <v>136</v>
      </c>
      <c r="B16" s="46"/>
      <c r="C16" s="52">
        <f>'Te ardhura&amp;Shpenz'!$C13/12</f>
        <v>0</v>
      </c>
      <c r="D16" s="52">
        <f>'Te ardhura&amp;Shpenz'!$C13/12</f>
        <v>0</v>
      </c>
      <c r="E16" s="52">
        <f>'Te ardhura&amp;Shpenz'!$C13/12</f>
        <v>0</v>
      </c>
      <c r="F16" s="52">
        <f>'Te ardhura&amp;Shpenz'!$C13/12</f>
        <v>0</v>
      </c>
      <c r="G16" s="52">
        <f>'Te ardhura&amp;Shpenz'!$C13/12</f>
        <v>0</v>
      </c>
      <c r="H16" s="52">
        <f>'Te ardhura&amp;Shpenz'!$C13/12</f>
        <v>0</v>
      </c>
      <c r="I16" s="52">
        <f>'Te ardhura&amp;Shpenz'!$C13/12</f>
        <v>0</v>
      </c>
      <c r="J16" s="52">
        <f>'Te ardhura&amp;Shpenz'!$C13/12</f>
        <v>0</v>
      </c>
      <c r="K16" s="52">
        <f>'Te ardhura&amp;Shpenz'!$C13/12</f>
        <v>0</v>
      </c>
      <c r="L16" s="52">
        <f>'Te ardhura&amp;Shpenz'!$C13/12</f>
        <v>0</v>
      </c>
      <c r="M16" s="52">
        <f>'Te ardhura&amp;Shpenz'!$C13/12</f>
        <v>0</v>
      </c>
      <c r="N16" s="52">
        <f>'Te ardhura&amp;Shpenz'!$C13/12</f>
        <v>0</v>
      </c>
      <c r="O16" s="61">
        <f t="shared" si="2"/>
        <v>0</v>
      </c>
      <c r="P16" s="34"/>
      <c r="Q16" s="34"/>
      <c r="R16" s="34"/>
      <c r="S16" s="34"/>
    </row>
    <row r="17" spans="1:19">
      <c r="A17" s="44" t="s">
        <v>137</v>
      </c>
      <c r="B17" s="46"/>
      <c r="C17" s="52">
        <f>'Te ardhura&amp;Shpenz'!$C14/12</f>
        <v>0</v>
      </c>
      <c r="D17" s="52">
        <f>'Te ardhura&amp;Shpenz'!$C14/12</f>
        <v>0</v>
      </c>
      <c r="E17" s="52">
        <f>'Te ardhura&amp;Shpenz'!$C14/12</f>
        <v>0</v>
      </c>
      <c r="F17" s="52">
        <f>'Te ardhura&amp;Shpenz'!$C14/12</f>
        <v>0</v>
      </c>
      <c r="G17" s="52">
        <f>'Te ardhura&amp;Shpenz'!$C14/12</f>
        <v>0</v>
      </c>
      <c r="H17" s="52">
        <f>'Te ardhura&amp;Shpenz'!$C14/12</f>
        <v>0</v>
      </c>
      <c r="I17" s="52">
        <f>'Te ardhura&amp;Shpenz'!$C14/12</f>
        <v>0</v>
      </c>
      <c r="J17" s="52">
        <f>'Te ardhura&amp;Shpenz'!$C14/12</f>
        <v>0</v>
      </c>
      <c r="K17" s="52">
        <f>'Te ardhura&amp;Shpenz'!$C14/12</f>
        <v>0</v>
      </c>
      <c r="L17" s="52">
        <f>'Te ardhura&amp;Shpenz'!$C14/12</f>
        <v>0</v>
      </c>
      <c r="M17" s="52">
        <f>'Te ardhura&amp;Shpenz'!$C14/12</f>
        <v>0</v>
      </c>
      <c r="N17" s="52">
        <f>'Te ardhura&amp;Shpenz'!$C14/12</f>
        <v>0</v>
      </c>
      <c r="O17" s="61">
        <f t="shared" si="2"/>
        <v>0</v>
      </c>
      <c r="P17" s="34"/>
      <c r="Q17" s="34"/>
      <c r="R17" s="34"/>
      <c r="S17" s="34"/>
    </row>
    <row r="18" spans="1:19">
      <c r="A18" s="44" t="s">
        <v>138</v>
      </c>
      <c r="B18" s="46"/>
      <c r="C18" s="52">
        <f>'Te ardhura&amp;Shpenz'!$C15/12</f>
        <v>0</v>
      </c>
      <c r="D18" s="52">
        <f>'Te ardhura&amp;Shpenz'!$C15/12</f>
        <v>0</v>
      </c>
      <c r="E18" s="52">
        <f>'Te ardhura&amp;Shpenz'!$C15/12</f>
        <v>0</v>
      </c>
      <c r="F18" s="52">
        <f>'Te ardhura&amp;Shpenz'!$C15/12</f>
        <v>0</v>
      </c>
      <c r="G18" s="52">
        <f>'Te ardhura&amp;Shpenz'!$C15/12</f>
        <v>0</v>
      </c>
      <c r="H18" s="52">
        <f>'Te ardhura&amp;Shpenz'!$C15/12</f>
        <v>0</v>
      </c>
      <c r="I18" s="52">
        <f>'Te ardhura&amp;Shpenz'!$C15/12</f>
        <v>0</v>
      </c>
      <c r="J18" s="52">
        <f>'Te ardhura&amp;Shpenz'!$C15/12</f>
        <v>0</v>
      </c>
      <c r="K18" s="52">
        <f>'Te ardhura&amp;Shpenz'!$C15/12</f>
        <v>0</v>
      </c>
      <c r="L18" s="52">
        <f>'Te ardhura&amp;Shpenz'!$C15/12</f>
        <v>0</v>
      </c>
      <c r="M18" s="52">
        <f>'Te ardhura&amp;Shpenz'!$C15/12</f>
        <v>0</v>
      </c>
      <c r="N18" s="52">
        <f>'Te ardhura&amp;Shpenz'!$C15/12</f>
        <v>0</v>
      </c>
      <c r="O18" s="61">
        <f t="shared" si="2"/>
        <v>0</v>
      </c>
      <c r="P18" s="34"/>
      <c r="Q18" s="34"/>
      <c r="R18" s="34"/>
      <c r="S18" s="34"/>
    </row>
    <row r="19" spans="1:19">
      <c r="A19" s="44" t="s">
        <v>105</v>
      </c>
      <c r="B19" s="46"/>
      <c r="C19" s="52">
        <f>'Te ardhura&amp;Shpenz'!$C16/12</f>
        <v>0</v>
      </c>
      <c r="D19" s="52">
        <f>'Te ardhura&amp;Shpenz'!$C16/12</f>
        <v>0</v>
      </c>
      <c r="E19" s="52">
        <f>'Te ardhura&amp;Shpenz'!$C16/12</f>
        <v>0</v>
      </c>
      <c r="F19" s="52">
        <f>'Te ardhura&amp;Shpenz'!$C16/12</f>
        <v>0</v>
      </c>
      <c r="G19" s="52">
        <f>'Te ardhura&amp;Shpenz'!$C16/12</f>
        <v>0</v>
      </c>
      <c r="H19" s="52">
        <f>'Te ardhura&amp;Shpenz'!$C16/12</f>
        <v>0</v>
      </c>
      <c r="I19" s="52">
        <f>'Te ardhura&amp;Shpenz'!$C16/12</f>
        <v>0</v>
      </c>
      <c r="J19" s="52">
        <f>'Te ardhura&amp;Shpenz'!$C16/12</f>
        <v>0</v>
      </c>
      <c r="K19" s="52">
        <f>'Te ardhura&amp;Shpenz'!$C16/12</f>
        <v>0</v>
      </c>
      <c r="L19" s="52">
        <f>'Te ardhura&amp;Shpenz'!$C16/12</f>
        <v>0</v>
      </c>
      <c r="M19" s="52">
        <f>'Te ardhura&amp;Shpenz'!$C16/12</f>
        <v>0</v>
      </c>
      <c r="N19" s="52">
        <f>'Te ardhura&amp;Shpenz'!$C16/12</f>
        <v>0</v>
      </c>
      <c r="O19" s="61">
        <f t="shared" si="2"/>
        <v>0</v>
      </c>
      <c r="P19" s="34"/>
      <c r="Q19" s="34"/>
      <c r="R19" s="34"/>
      <c r="S19" s="34"/>
    </row>
    <row r="20" spans="1:19">
      <c r="A20" s="44" t="s">
        <v>106</v>
      </c>
      <c r="B20" s="46"/>
      <c r="C20" s="52">
        <f>'Te ardhura&amp;Shpenz'!$C17/12</f>
        <v>0</v>
      </c>
      <c r="D20" s="52">
        <f>'Te ardhura&amp;Shpenz'!$C17/12</f>
        <v>0</v>
      </c>
      <c r="E20" s="52">
        <f>'Te ardhura&amp;Shpenz'!$C17/12</f>
        <v>0</v>
      </c>
      <c r="F20" s="52">
        <f>'Te ardhura&amp;Shpenz'!$C17/12</f>
        <v>0</v>
      </c>
      <c r="G20" s="52">
        <f>'Te ardhura&amp;Shpenz'!$C17/12</f>
        <v>0</v>
      </c>
      <c r="H20" s="52">
        <f>'Te ardhura&amp;Shpenz'!$C17/12</f>
        <v>0</v>
      </c>
      <c r="I20" s="52">
        <f>'Te ardhura&amp;Shpenz'!$C17/12</f>
        <v>0</v>
      </c>
      <c r="J20" s="52">
        <f>'Te ardhura&amp;Shpenz'!$C17/12</f>
        <v>0</v>
      </c>
      <c r="K20" s="52">
        <f>'Te ardhura&amp;Shpenz'!$C17/12</f>
        <v>0</v>
      </c>
      <c r="L20" s="52">
        <f>'Te ardhura&amp;Shpenz'!$C17/12</f>
        <v>0</v>
      </c>
      <c r="M20" s="52">
        <f>'Te ardhura&amp;Shpenz'!$C17/12</f>
        <v>0</v>
      </c>
      <c r="N20" s="52">
        <f>'Te ardhura&amp;Shpenz'!$C17/12</f>
        <v>0</v>
      </c>
      <c r="O20" s="61">
        <f t="shared" si="2"/>
        <v>0</v>
      </c>
      <c r="P20" s="34"/>
      <c r="Q20" s="34"/>
      <c r="R20" s="34"/>
      <c r="S20" s="34"/>
    </row>
    <row r="21" spans="1:19">
      <c r="A21" s="44" t="s">
        <v>139</v>
      </c>
      <c r="B21" s="46"/>
      <c r="C21" s="52">
        <f>'Te ardhura&amp;Shpenz'!$C18/12</f>
        <v>0</v>
      </c>
      <c r="D21" s="52">
        <f>'Te ardhura&amp;Shpenz'!$C18/12</f>
        <v>0</v>
      </c>
      <c r="E21" s="52">
        <f>'Te ardhura&amp;Shpenz'!$C18/12</f>
        <v>0</v>
      </c>
      <c r="F21" s="52">
        <f>'Te ardhura&amp;Shpenz'!$C18/12</f>
        <v>0</v>
      </c>
      <c r="G21" s="52">
        <f>'Te ardhura&amp;Shpenz'!$C18/12</f>
        <v>0</v>
      </c>
      <c r="H21" s="52">
        <f>'Te ardhura&amp;Shpenz'!$C18/12</f>
        <v>0</v>
      </c>
      <c r="I21" s="52">
        <f>'Te ardhura&amp;Shpenz'!$C18/12</f>
        <v>0</v>
      </c>
      <c r="J21" s="52">
        <f>'Te ardhura&amp;Shpenz'!$C18/12</f>
        <v>0</v>
      </c>
      <c r="K21" s="52">
        <f>'Te ardhura&amp;Shpenz'!$C18/12</f>
        <v>0</v>
      </c>
      <c r="L21" s="52">
        <f>'Te ardhura&amp;Shpenz'!$C18/12</f>
        <v>0</v>
      </c>
      <c r="M21" s="52">
        <f>'Te ardhura&amp;Shpenz'!$C18/12</f>
        <v>0</v>
      </c>
      <c r="N21" s="52">
        <f>'Te ardhura&amp;Shpenz'!$C18/12</f>
        <v>0</v>
      </c>
      <c r="O21" s="61">
        <f t="shared" si="2"/>
        <v>0</v>
      </c>
      <c r="P21" s="34"/>
      <c r="Q21" s="34"/>
      <c r="R21" s="34"/>
      <c r="S21" s="34"/>
    </row>
    <row r="22" spans="1:19">
      <c r="A22" s="44" t="s">
        <v>140</v>
      </c>
      <c r="B22" s="46"/>
      <c r="C22" s="52">
        <f>'Te ardhura&amp;Shpenz'!$C19/12</f>
        <v>0</v>
      </c>
      <c r="D22" s="52">
        <f>'Te ardhura&amp;Shpenz'!$C19/12</f>
        <v>0</v>
      </c>
      <c r="E22" s="52">
        <f>'Te ardhura&amp;Shpenz'!$C19/12</f>
        <v>0</v>
      </c>
      <c r="F22" s="52">
        <f>'Te ardhura&amp;Shpenz'!$C19/12</f>
        <v>0</v>
      </c>
      <c r="G22" s="52">
        <f>'Te ardhura&amp;Shpenz'!$C19/12</f>
        <v>0</v>
      </c>
      <c r="H22" s="52">
        <f>'Te ardhura&amp;Shpenz'!$C19/12</f>
        <v>0</v>
      </c>
      <c r="I22" s="52">
        <f>'Te ardhura&amp;Shpenz'!$C19/12</f>
        <v>0</v>
      </c>
      <c r="J22" s="52">
        <f>'Te ardhura&amp;Shpenz'!$C19/12</f>
        <v>0</v>
      </c>
      <c r="K22" s="52">
        <f>'Te ardhura&amp;Shpenz'!$C19/12</f>
        <v>0</v>
      </c>
      <c r="L22" s="52">
        <f>'Te ardhura&amp;Shpenz'!$C19/12</f>
        <v>0</v>
      </c>
      <c r="M22" s="52">
        <f>'Te ardhura&amp;Shpenz'!$C19/12</f>
        <v>0</v>
      </c>
      <c r="N22" s="52">
        <f>'Te ardhura&amp;Shpenz'!$C19/12</f>
        <v>0</v>
      </c>
      <c r="O22" s="61">
        <f t="shared" si="2"/>
        <v>0</v>
      </c>
      <c r="P22" s="34"/>
      <c r="Q22" s="34"/>
      <c r="R22" s="34"/>
      <c r="S22" s="34"/>
    </row>
    <row r="23" spans="1:19">
      <c r="A23" s="44" t="s">
        <v>141</v>
      </c>
      <c r="B23" s="46"/>
      <c r="C23" s="52">
        <f>'Te ardhura&amp;Shpenz'!$C20/12</f>
        <v>0</v>
      </c>
      <c r="D23" s="52">
        <f>'Te ardhura&amp;Shpenz'!$C20/12</f>
        <v>0</v>
      </c>
      <c r="E23" s="52">
        <f>'Te ardhura&amp;Shpenz'!$C20/12</f>
        <v>0</v>
      </c>
      <c r="F23" s="52">
        <f>'Te ardhura&amp;Shpenz'!$C20/12</f>
        <v>0</v>
      </c>
      <c r="G23" s="52">
        <f>'Te ardhura&amp;Shpenz'!$C20/12</f>
        <v>0</v>
      </c>
      <c r="H23" s="52">
        <f>'Te ardhura&amp;Shpenz'!$C20/12</f>
        <v>0</v>
      </c>
      <c r="I23" s="52">
        <f>'Te ardhura&amp;Shpenz'!$C20/12</f>
        <v>0</v>
      </c>
      <c r="J23" s="52">
        <f>'Te ardhura&amp;Shpenz'!$C20/12</f>
        <v>0</v>
      </c>
      <c r="K23" s="52">
        <f>'Te ardhura&amp;Shpenz'!$C20/12</f>
        <v>0</v>
      </c>
      <c r="L23" s="52">
        <f>'Te ardhura&amp;Shpenz'!$C20/12</f>
        <v>0</v>
      </c>
      <c r="M23" s="52">
        <f>'Te ardhura&amp;Shpenz'!$C20/12</f>
        <v>0</v>
      </c>
      <c r="N23" s="52">
        <f>'Te ardhura&amp;Shpenz'!$C20/12</f>
        <v>0</v>
      </c>
      <c r="O23" s="61">
        <f t="shared" si="2"/>
        <v>0</v>
      </c>
      <c r="P23" s="34"/>
      <c r="Q23" s="34"/>
      <c r="R23" s="34"/>
      <c r="S23" s="34"/>
    </row>
    <row r="24" spans="1:19">
      <c r="A24" s="44" t="s">
        <v>110</v>
      </c>
      <c r="B24" s="46"/>
      <c r="C24" s="52">
        <f>'Te ardhura&amp;Shpenz'!$C21/12</f>
        <v>0</v>
      </c>
      <c r="D24" s="52">
        <f>'Te ardhura&amp;Shpenz'!$C21/12</f>
        <v>0</v>
      </c>
      <c r="E24" s="52">
        <f>'Te ardhura&amp;Shpenz'!$C21/12</f>
        <v>0</v>
      </c>
      <c r="F24" s="52">
        <f>'Te ardhura&amp;Shpenz'!$C21/12</f>
        <v>0</v>
      </c>
      <c r="G24" s="52">
        <f>'Te ardhura&amp;Shpenz'!$C21/12</f>
        <v>0</v>
      </c>
      <c r="H24" s="52">
        <f>'Te ardhura&amp;Shpenz'!$C21/12</f>
        <v>0</v>
      </c>
      <c r="I24" s="52">
        <f>'Te ardhura&amp;Shpenz'!$C21/12</f>
        <v>0</v>
      </c>
      <c r="J24" s="52">
        <f>'Te ardhura&amp;Shpenz'!$C21/12</f>
        <v>0</v>
      </c>
      <c r="K24" s="52">
        <f>'Te ardhura&amp;Shpenz'!$C21/12</f>
        <v>0</v>
      </c>
      <c r="L24" s="52">
        <f>'Te ardhura&amp;Shpenz'!$C21/12</f>
        <v>0</v>
      </c>
      <c r="M24" s="52">
        <f>'Te ardhura&amp;Shpenz'!$C21/12</f>
        <v>0</v>
      </c>
      <c r="N24" s="52">
        <f>'Te ardhura&amp;Shpenz'!$C21/12</f>
        <v>0</v>
      </c>
      <c r="O24" s="61">
        <f t="shared" si="2"/>
        <v>0</v>
      </c>
      <c r="P24" s="34"/>
      <c r="Q24" s="34"/>
      <c r="R24" s="34"/>
      <c r="S24" s="34"/>
    </row>
    <row r="25" spans="1:19">
      <c r="A25" s="44" t="s">
        <v>142</v>
      </c>
      <c r="B25" s="41"/>
      <c r="C25" s="52" t="e">
        <f>'Burimet e Financimit'!#REF!</f>
        <v>#REF!</v>
      </c>
      <c r="D25" s="52" t="e">
        <f>'Burimet e Financimit'!#REF!</f>
        <v>#REF!</v>
      </c>
      <c r="E25" s="52" t="e">
        <f>'Burimet e Financimit'!#REF!</f>
        <v>#REF!</v>
      </c>
      <c r="F25" s="52" t="e">
        <f>'Burimet e Financimit'!#REF!</f>
        <v>#REF!</v>
      </c>
      <c r="G25" s="52" t="e">
        <f>'Burimet e Financimit'!#REF!</f>
        <v>#REF!</v>
      </c>
      <c r="H25" s="52" t="e">
        <f>'Burimet e Financimit'!#REF!</f>
        <v>#REF!</v>
      </c>
      <c r="I25" s="52" t="e">
        <f>'Burimet e Financimit'!#REF!</f>
        <v>#REF!</v>
      </c>
      <c r="J25" s="52" t="e">
        <f>'Burimet e Financimit'!#REF!</f>
        <v>#REF!</v>
      </c>
      <c r="K25" s="52" t="e">
        <f>'Burimet e Financimit'!#REF!</f>
        <v>#REF!</v>
      </c>
      <c r="L25" s="52" t="e">
        <f>'Burimet e Financimit'!#REF!</f>
        <v>#REF!</v>
      </c>
      <c r="M25" s="52" t="e">
        <f>'Burimet e Financimit'!#REF!</f>
        <v>#REF!</v>
      </c>
      <c r="N25" s="52" t="e">
        <f>'Burimet e Financimit'!#REF!</f>
        <v>#REF!</v>
      </c>
      <c r="O25" s="61" t="e">
        <f t="shared" si="2"/>
        <v>#REF!</v>
      </c>
      <c r="P25" s="34"/>
      <c r="Q25" s="34"/>
      <c r="R25" s="34"/>
      <c r="S25" s="34"/>
    </row>
    <row r="26" spans="1:19">
      <c r="A26" s="44" t="s">
        <v>143</v>
      </c>
      <c r="B26" s="41"/>
      <c r="C26" s="52" t="e">
        <f>'Burimet e Financimit'!#REF!</f>
        <v>#REF!</v>
      </c>
      <c r="D26" s="52" t="e">
        <f>'Burimet e Financimit'!#REF!</f>
        <v>#REF!</v>
      </c>
      <c r="E26" s="52" t="e">
        <f>'Burimet e Financimit'!#REF!</f>
        <v>#REF!</v>
      </c>
      <c r="F26" s="52" t="e">
        <f>'Burimet e Financimit'!#REF!</f>
        <v>#REF!</v>
      </c>
      <c r="G26" s="52" t="e">
        <f>'Burimet e Financimit'!#REF!</f>
        <v>#REF!</v>
      </c>
      <c r="H26" s="52" t="e">
        <f>'Burimet e Financimit'!#REF!</f>
        <v>#REF!</v>
      </c>
      <c r="I26" s="52" t="e">
        <f>'Burimet e Financimit'!#REF!</f>
        <v>#REF!</v>
      </c>
      <c r="J26" s="52" t="e">
        <f>'Burimet e Financimit'!#REF!</f>
        <v>#REF!</v>
      </c>
      <c r="K26" s="52" t="e">
        <f>'Burimet e Financimit'!#REF!</f>
        <v>#REF!</v>
      </c>
      <c r="L26" s="52" t="e">
        <f>'Burimet e Financimit'!#REF!</f>
        <v>#REF!</v>
      </c>
      <c r="M26" s="52" t="e">
        <f>'Burimet e Financimit'!#REF!</f>
        <v>#REF!</v>
      </c>
      <c r="N26" s="52" t="e">
        <f>'Burimet e Financimit'!#REF!</f>
        <v>#REF!</v>
      </c>
      <c r="O26" s="61" t="e">
        <f t="shared" si="2"/>
        <v>#REF!</v>
      </c>
      <c r="P26" s="34"/>
      <c r="Q26" s="34"/>
      <c r="R26" s="34"/>
      <c r="S26" s="34"/>
    </row>
    <row r="27" spans="1:19" ht="27" customHeight="1">
      <c r="A27" s="44" t="s">
        <v>144</v>
      </c>
      <c r="B27" s="41"/>
      <c r="C27" s="4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63"/>
      <c r="O27" s="61">
        <f t="shared" si="2"/>
        <v>0</v>
      </c>
      <c r="P27" s="34"/>
      <c r="Q27" s="34"/>
      <c r="R27" s="34"/>
      <c r="S27" s="34"/>
    </row>
    <row r="28" spans="1:19">
      <c r="A28" s="44" t="s">
        <v>145</v>
      </c>
      <c r="B28" s="41"/>
      <c r="C28" s="47"/>
      <c r="D28" s="45"/>
      <c r="E28" s="45"/>
      <c r="F28" s="45"/>
      <c r="G28" s="45"/>
      <c r="H28" s="45"/>
      <c r="I28" s="45" t="e">
        <f>'Te ardhura&amp;Shpenz'!C28/2</f>
        <v>#REF!</v>
      </c>
      <c r="J28" s="45"/>
      <c r="K28" s="45"/>
      <c r="L28" s="45"/>
      <c r="M28" s="45"/>
      <c r="N28" s="63"/>
      <c r="O28" s="61" t="e">
        <f t="shared" si="2"/>
        <v>#REF!</v>
      </c>
      <c r="P28" s="34"/>
      <c r="Q28" s="34"/>
      <c r="R28" s="34"/>
      <c r="S28" s="34"/>
    </row>
    <row r="29" spans="1:19" ht="25.5">
      <c r="A29" s="54" t="s">
        <v>64</v>
      </c>
      <c r="B29" s="41"/>
      <c r="C29" s="47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63"/>
      <c r="O29" s="61">
        <f t="shared" si="2"/>
        <v>0</v>
      </c>
      <c r="P29" s="34"/>
      <c r="Q29" s="34"/>
      <c r="R29" s="34"/>
      <c r="S29" s="34"/>
    </row>
    <row r="30" spans="1:19">
      <c r="A30" s="55" t="s">
        <v>146</v>
      </c>
      <c r="B30" s="48">
        <f t="shared" ref="B30:O30" si="4">SUM(B10:B29)</f>
        <v>0</v>
      </c>
      <c r="C30" s="49" t="e">
        <f t="shared" si="4"/>
        <v>#REF!</v>
      </c>
      <c r="D30" s="50" t="e">
        <f t="shared" si="4"/>
        <v>#REF!</v>
      </c>
      <c r="E30" s="50" t="e">
        <f t="shared" si="4"/>
        <v>#REF!</v>
      </c>
      <c r="F30" s="50" t="e">
        <f t="shared" si="4"/>
        <v>#REF!</v>
      </c>
      <c r="G30" s="50" t="e">
        <f t="shared" si="4"/>
        <v>#REF!</v>
      </c>
      <c r="H30" s="50" t="e">
        <f t="shared" si="4"/>
        <v>#REF!</v>
      </c>
      <c r="I30" s="50" t="e">
        <f t="shared" si="4"/>
        <v>#REF!</v>
      </c>
      <c r="J30" s="50" t="e">
        <f t="shared" si="4"/>
        <v>#REF!</v>
      </c>
      <c r="K30" s="50" t="e">
        <f t="shared" si="4"/>
        <v>#REF!</v>
      </c>
      <c r="L30" s="50" t="e">
        <f t="shared" si="4"/>
        <v>#REF!</v>
      </c>
      <c r="M30" s="50" t="e">
        <f t="shared" si="4"/>
        <v>#REF!</v>
      </c>
      <c r="N30" s="48" t="e">
        <f t="shared" si="4"/>
        <v>#REF!</v>
      </c>
      <c r="O30" s="49" t="e">
        <f t="shared" si="4"/>
        <v>#REF!</v>
      </c>
      <c r="P30" s="34"/>
      <c r="Q30" s="34"/>
      <c r="R30" s="34"/>
      <c r="S30" s="34"/>
    </row>
    <row r="31" spans="1:19" ht="30">
      <c r="A31" s="55" t="s">
        <v>147</v>
      </c>
      <c r="B31" s="56">
        <f t="shared" ref="B31:O31" si="5">B8-B30</f>
        <v>0</v>
      </c>
      <c r="C31" s="57" t="e">
        <f t="shared" si="5"/>
        <v>#REF!</v>
      </c>
      <c r="D31" s="39" t="e">
        <f t="shared" si="5"/>
        <v>#REF!</v>
      </c>
      <c r="E31" s="39" t="e">
        <f t="shared" si="5"/>
        <v>#REF!</v>
      </c>
      <c r="F31" s="39" t="e">
        <f t="shared" si="5"/>
        <v>#REF!</v>
      </c>
      <c r="G31" s="39" t="e">
        <f t="shared" si="5"/>
        <v>#REF!</v>
      </c>
      <c r="H31" s="39" t="e">
        <f t="shared" si="5"/>
        <v>#REF!</v>
      </c>
      <c r="I31" s="39" t="e">
        <f t="shared" si="5"/>
        <v>#REF!</v>
      </c>
      <c r="J31" s="39" t="e">
        <f t="shared" si="5"/>
        <v>#REF!</v>
      </c>
      <c r="K31" s="39" t="e">
        <f t="shared" si="5"/>
        <v>#REF!</v>
      </c>
      <c r="L31" s="39" t="e">
        <f t="shared" si="5"/>
        <v>#REF!</v>
      </c>
      <c r="M31" s="39" t="e">
        <f t="shared" si="5"/>
        <v>#REF!</v>
      </c>
      <c r="N31" s="56" t="e">
        <f t="shared" si="5"/>
        <v>#REF!</v>
      </c>
      <c r="O31" s="57" t="e">
        <f t="shared" si="5"/>
        <v>#REF!</v>
      </c>
      <c r="P31" s="34"/>
      <c r="Q31" s="34"/>
      <c r="R31" s="34"/>
      <c r="S31" s="34"/>
    </row>
    <row r="32" spans="1:19" ht="30">
      <c r="A32" s="38" t="s">
        <v>148</v>
      </c>
      <c r="B32" s="48">
        <f t="shared" ref="B32:O32" si="6">B31+B3</f>
        <v>0</v>
      </c>
      <c r="C32" s="49" t="e">
        <f t="shared" si="6"/>
        <v>#REF!</v>
      </c>
      <c r="D32" s="50" t="e">
        <f t="shared" si="6"/>
        <v>#REF!</v>
      </c>
      <c r="E32" s="50" t="e">
        <f t="shared" si="6"/>
        <v>#REF!</v>
      </c>
      <c r="F32" s="50" t="e">
        <f t="shared" si="6"/>
        <v>#REF!</v>
      </c>
      <c r="G32" s="50" t="e">
        <f t="shared" si="6"/>
        <v>#REF!</v>
      </c>
      <c r="H32" s="50" t="e">
        <f t="shared" si="6"/>
        <v>#REF!</v>
      </c>
      <c r="I32" s="50" t="e">
        <f t="shared" si="6"/>
        <v>#REF!</v>
      </c>
      <c r="J32" s="50" t="e">
        <f t="shared" si="6"/>
        <v>#REF!</v>
      </c>
      <c r="K32" s="50" t="e">
        <f t="shared" si="6"/>
        <v>#REF!</v>
      </c>
      <c r="L32" s="50" t="e">
        <f t="shared" si="6"/>
        <v>#REF!</v>
      </c>
      <c r="M32" s="50" t="e">
        <f t="shared" si="6"/>
        <v>#REF!</v>
      </c>
      <c r="N32" s="48" t="e">
        <f t="shared" si="6"/>
        <v>#REF!</v>
      </c>
      <c r="O32" s="49" t="e">
        <f t="shared" si="6"/>
        <v>#REF!</v>
      </c>
      <c r="P32" s="34"/>
      <c r="Q32" s="34"/>
      <c r="R32" s="34"/>
      <c r="S32" s="34"/>
    </row>
  </sheetData>
  <sheetProtection selectLockedCells="1" selectUnlockedCells="1"/>
  <pageMargins left="0.4465277777777778" right="0.46875" top="0.69652777777777775" bottom="0.69722222222222219" header="0.51180555555555551" footer="0.31527777777777777"/>
  <pageSetup paperSize="9" orientation="landscape" horizontalDpi="300" verticalDpi="300"/>
  <headerFooter alignWithMargins="0"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L20"/>
  <sheetViews>
    <sheetView topLeftCell="A5" zoomScaleSheetLayoutView="100" workbookViewId="0">
      <selection activeCell="E22" sqref="E22"/>
    </sheetView>
  </sheetViews>
  <sheetFormatPr defaultColWidth="9.140625" defaultRowHeight="15"/>
  <cols>
    <col min="2" max="2" width="38.42578125" customWidth="1"/>
  </cols>
  <sheetData>
    <row r="2" spans="1:12" ht="15" customHeight="1"/>
    <row r="3" spans="1:12" ht="17.25" customHeight="1">
      <c r="A3" s="1" t="s">
        <v>149</v>
      </c>
    </row>
    <row r="4" spans="1:12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>
      <c r="A5" s="148" t="s">
        <v>46</v>
      </c>
      <c r="B5" s="148" t="s">
        <v>150</v>
      </c>
      <c r="C5" s="148" t="s">
        <v>151</v>
      </c>
      <c r="D5" s="148" t="s">
        <v>58</v>
      </c>
      <c r="E5" s="148" t="s">
        <v>152</v>
      </c>
      <c r="F5" s="148" t="s">
        <v>153</v>
      </c>
      <c r="G5" s="148" t="s">
        <v>154</v>
      </c>
      <c r="H5" s="148"/>
      <c r="I5" s="148"/>
      <c r="J5" s="148"/>
      <c r="K5" s="148"/>
      <c r="L5" s="149"/>
    </row>
    <row r="6" spans="1:12" ht="15.75">
      <c r="A6" s="150"/>
      <c r="B6" s="150"/>
      <c r="C6" s="150"/>
      <c r="D6" s="150"/>
      <c r="E6" s="150"/>
      <c r="F6" s="150"/>
      <c r="G6" s="150" t="s">
        <v>155</v>
      </c>
      <c r="H6" s="150"/>
      <c r="I6" s="150" t="s">
        <v>156</v>
      </c>
      <c r="J6" s="150"/>
      <c r="K6" s="150" t="s">
        <v>157</v>
      </c>
      <c r="L6" s="151"/>
    </row>
    <row r="7" spans="1:12" ht="15.75">
      <c r="A7" s="150"/>
      <c r="B7" s="150"/>
      <c r="C7" s="150"/>
      <c r="D7" s="150"/>
      <c r="E7" s="150"/>
      <c r="F7" s="150"/>
      <c r="G7" s="4" t="s">
        <v>158</v>
      </c>
      <c r="H7" s="3" t="s">
        <v>159</v>
      </c>
      <c r="I7" s="3" t="s">
        <v>158</v>
      </c>
      <c r="J7" s="3" t="s">
        <v>159</v>
      </c>
      <c r="K7" s="3" t="s">
        <v>158</v>
      </c>
      <c r="L7" s="28" t="s">
        <v>159</v>
      </c>
    </row>
    <row r="8" spans="1:12" ht="15.75">
      <c r="A8" s="5">
        <v>1</v>
      </c>
      <c r="B8" s="6" t="s">
        <v>160</v>
      </c>
      <c r="C8" s="6"/>
      <c r="D8" s="6"/>
      <c r="E8" s="6"/>
      <c r="F8" s="7"/>
      <c r="G8" s="5"/>
      <c r="H8" s="5"/>
      <c r="I8" s="5"/>
      <c r="J8" s="5"/>
      <c r="K8" s="5"/>
      <c r="L8" s="29"/>
    </row>
    <row r="9" spans="1:12" ht="15.75">
      <c r="A9" s="8">
        <v>1.1000000000000001</v>
      </c>
      <c r="B9" s="9" t="s">
        <v>161</v>
      </c>
      <c r="C9" s="8"/>
      <c r="D9" s="8"/>
      <c r="E9" s="10" t="s">
        <v>162</v>
      </c>
      <c r="F9" s="11"/>
      <c r="G9" s="12"/>
      <c r="H9" s="12"/>
      <c r="I9" s="12"/>
      <c r="J9" s="12"/>
      <c r="K9" s="12"/>
      <c r="L9" s="30">
        <v>100</v>
      </c>
    </row>
    <row r="10" spans="1:12" ht="15.75">
      <c r="A10" s="8">
        <v>1.2</v>
      </c>
      <c r="B10" s="13"/>
      <c r="C10" s="8"/>
      <c r="D10" s="8"/>
      <c r="E10" s="10"/>
      <c r="F10" s="11"/>
      <c r="G10" s="12"/>
      <c r="H10" s="12"/>
      <c r="I10" s="12"/>
      <c r="J10" s="12"/>
      <c r="K10" s="12"/>
      <c r="L10" s="30">
        <v>100</v>
      </c>
    </row>
    <row r="11" spans="1:12" ht="15.75">
      <c r="A11" s="14">
        <v>2</v>
      </c>
      <c r="B11" s="15" t="s">
        <v>163</v>
      </c>
      <c r="C11" s="5"/>
      <c r="D11" s="5"/>
      <c r="E11" s="7"/>
      <c r="F11" s="7"/>
      <c r="G11" s="5"/>
      <c r="H11" s="16"/>
      <c r="I11" s="5"/>
      <c r="J11" s="5"/>
      <c r="K11" s="5"/>
      <c r="L11" s="29"/>
    </row>
    <row r="12" spans="1:12" ht="21" customHeight="1">
      <c r="A12" s="8">
        <v>2.1</v>
      </c>
      <c r="B12" s="17" t="s">
        <v>161</v>
      </c>
      <c r="C12" s="12"/>
      <c r="D12" s="12"/>
      <c r="E12" s="11"/>
      <c r="F12" s="11"/>
      <c r="G12" s="12"/>
      <c r="H12" s="12"/>
      <c r="I12" s="12"/>
      <c r="J12" s="12"/>
      <c r="K12" s="12"/>
      <c r="L12" s="30">
        <v>100</v>
      </c>
    </row>
    <row r="13" spans="1:12" ht="15.75">
      <c r="A13" s="8">
        <v>2.2000000000000002</v>
      </c>
      <c r="B13" s="10"/>
      <c r="C13" s="12"/>
      <c r="D13" s="12"/>
      <c r="E13" s="11"/>
      <c r="F13" s="11"/>
      <c r="G13" s="12"/>
      <c r="H13" s="12"/>
      <c r="I13" s="12"/>
      <c r="J13" s="12"/>
      <c r="K13" s="12"/>
      <c r="L13" s="30">
        <v>100</v>
      </c>
    </row>
    <row r="14" spans="1:12" ht="15.75">
      <c r="A14" s="14">
        <v>3</v>
      </c>
      <c r="B14" s="6" t="s">
        <v>164</v>
      </c>
      <c r="C14" s="18"/>
      <c r="D14" s="18"/>
      <c r="E14" s="19"/>
      <c r="F14" s="7"/>
      <c r="G14" s="5"/>
      <c r="H14" s="16"/>
      <c r="I14" s="5"/>
      <c r="J14" s="5"/>
      <c r="K14" s="5"/>
      <c r="L14" s="29"/>
    </row>
    <row r="15" spans="1:12" ht="23.1" customHeight="1">
      <c r="A15" s="8">
        <v>3.1</v>
      </c>
      <c r="B15" s="17" t="s">
        <v>161</v>
      </c>
      <c r="C15" s="20"/>
      <c r="D15" s="21"/>
      <c r="E15" s="11"/>
      <c r="F15" s="11"/>
      <c r="G15" s="12"/>
      <c r="H15" s="12"/>
      <c r="I15" s="12"/>
      <c r="J15" s="12"/>
      <c r="K15" s="12"/>
      <c r="L15" s="30">
        <v>100</v>
      </c>
    </row>
    <row r="16" spans="1:12" ht="15.75">
      <c r="A16" s="8">
        <v>3.2</v>
      </c>
      <c r="B16" s="10"/>
      <c r="C16" s="20"/>
      <c r="D16" s="12"/>
      <c r="E16" s="11"/>
      <c r="F16" s="11"/>
      <c r="G16" s="12"/>
      <c r="H16" s="12"/>
      <c r="I16" s="12"/>
      <c r="J16" s="12"/>
      <c r="K16" s="12"/>
      <c r="L16" s="30">
        <v>100</v>
      </c>
    </row>
    <row r="17" spans="1:12" ht="15.75">
      <c r="A17" s="8">
        <v>3.3</v>
      </c>
      <c r="B17" s="10"/>
      <c r="C17" s="20"/>
      <c r="D17" s="12"/>
      <c r="E17" s="11"/>
      <c r="F17" s="11"/>
      <c r="G17" s="12"/>
      <c r="H17" s="12"/>
      <c r="I17" s="12"/>
      <c r="J17" s="12"/>
      <c r="K17" s="12"/>
      <c r="L17" s="30">
        <v>100</v>
      </c>
    </row>
    <row r="18" spans="1:12" ht="17.25" customHeight="1">
      <c r="A18" s="16">
        <v>4</v>
      </c>
      <c r="B18" s="22" t="s">
        <v>165</v>
      </c>
      <c r="C18" s="13"/>
      <c r="D18" s="12"/>
      <c r="E18" s="13"/>
      <c r="F18" s="23"/>
      <c r="G18" s="24"/>
      <c r="H18" s="12"/>
      <c r="I18" s="24"/>
      <c r="J18" s="24"/>
      <c r="K18" s="24"/>
      <c r="L18" s="31"/>
    </row>
    <row r="19" spans="1:12" ht="24" customHeight="1">
      <c r="A19" s="12">
        <v>4.0999999999999996</v>
      </c>
      <c r="B19" s="17" t="s">
        <v>161</v>
      </c>
      <c r="C19" s="21"/>
      <c r="D19" s="12"/>
      <c r="E19" s="11"/>
      <c r="F19" s="11"/>
      <c r="G19" s="12"/>
      <c r="H19" s="12"/>
      <c r="I19" s="12"/>
      <c r="J19" s="12"/>
      <c r="K19" s="21"/>
      <c r="L19" s="30">
        <v>100</v>
      </c>
    </row>
    <row r="20" spans="1:12" ht="15.75">
      <c r="A20" s="25"/>
      <c r="B20" s="152" t="s">
        <v>166</v>
      </c>
      <c r="C20" s="152"/>
      <c r="D20" s="152"/>
      <c r="E20" s="152"/>
      <c r="F20" s="27"/>
      <c r="G20" s="26"/>
      <c r="H20" s="26"/>
      <c r="I20" s="32"/>
      <c r="J20" s="32"/>
      <c r="K20" s="26"/>
      <c r="L20" s="33">
        <v>100</v>
      </c>
    </row>
  </sheetData>
  <mergeCells count="11">
    <mergeCell ref="F5:F7"/>
    <mergeCell ref="G5:L5"/>
    <mergeCell ref="G6:H6"/>
    <mergeCell ref="I6:J6"/>
    <mergeCell ref="K6:L6"/>
    <mergeCell ref="B20:E20"/>
    <mergeCell ref="A5:A7"/>
    <mergeCell ref="B5:B7"/>
    <mergeCell ref="C5:C7"/>
    <mergeCell ref="D5:D7"/>
    <mergeCell ref="E5:E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Burimet e Financimit</vt:lpstr>
      <vt:lpstr>Permbledhese financimi</vt:lpstr>
      <vt:lpstr>Plani i shitjeve</vt:lpstr>
      <vt:lpstr>Te ardhura&amp;Shpenz</vt:lpstr>
      <vt:lpstr>Fluksi i parave</vt:lpstr>
      <vt:lpstr>Buxheti i projektit</vt:lpstr>
      <vt:lpstr>'Burimet e Financimit'!Print_Area</vt:lpstr>
      <vt:lpstr>'Permbledhese financimi'!Print_Area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Marsida Tafilica</dc:creator>
  <cp:lastModifiedBy>Marsida Tafilica</cp:lastModifiedBy>
  <dcterms:created xsi:type="dcterms:W3CDTF">2024-01-25T09:58:18Z</dcterms:created>
  <dcterms:modified xsi:type="dcterms:W3CDTF">2026-04-24T08:01:11Z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9AF72059DA504FBEB203DCCBC39CC23E_13</vt:lpwstr>
  </property>
  <property fmtid="{D5CDD505-2E9C-101B-9397-08002B2CF9AE}" pid="3" name="KSOProductBuildVer">
    <vt:lpwstr>1033-12.2.0.23196</vt:lpwstr>
  </property>
</Properties>
</file>